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10 в Министерство\папка4. Обоснование стоимости проектов\O_1.5.1+\"/>
    </mc:Choice>
  </mc:AlternateContent>
  <xr:revisionPtr revIDLastSave="0" documentId="13_ncr:1_{F459BB7E-2A25-4BEF-A34E-25367AF083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Конъюнктурный анализ" sheetId="1" r:id="rId1"/>
  </sheets>
  <definedNames>
    <definedName name="_xlnm.Print_Titles" localSheetId="0">' Конъюнктурный анализ'!$12:$12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5" i="1" l="1"/>
  <c r="I85" i="1" s="1"/>
  <c r="Q85" i="1" s="1"/>
  <c r="H84" i="1"/>
  <c r="I84" i="1" s="1"/>
  <c r="Q84" i="1" s="1"/>
  <c r="H83" i="1"/>
  <c r="I83" i="1" s="1"/>
  <c r="Q83" i="1" s="1"/>
  <c r="H82" i="1"/>
  <c r="I82" i="1" s="1"/>
  <c r="Q82" i="1" s="1"/>
  <c r="H81" i="1"/>
  <c r="I81" i="1" s="1"/>
  <c r="Q81" i="1" s="1"/>
  <c r="H80" i="1"/>
  <c r="I80" i="1" s="1"/>
  <c r="Q80" i="1" s="1"/>
  <c r="H79" i="1"/>
  <c r="I79" i="1" s="1"/>
  <c r="Q79" i="1" s="1"/>
  <c r="H78" i="1"/>
  <c r="I78" i="1" s="1"/>
  <c r="Q78" i="1" s="1"/>
  <c r="H77" i="1"/>
  <c r="I77" i="1" s="1"/>
  <c r="Q77" i="1" s="1"/>
  <c r="H76" i="1"/>
  <c r="I76" i="1" s="1"/>
  <c r="Q76" i="1" s="1"/>
  <c r="H75" i="1"/>
  <c r="I75" i="1" s="1"/>
  <c r="Q75" i="1" s="1"/>
  <c r="H74" i="1"/>
  <c r="I74" i="1" s="1"/>
  <c r="Q74" i="1" s="1"/>
  <c r="H73" i="1" l="1"/>
  <c r="I73" i="1" s="1"/>
  <c r="Q73" i="1" s="1"/>
  <c r="H72" i="1"/>
  <c r="I72" i="1" s="1"/>
  <c r="Q72" i="1" s="1"/>
  <c r="H71" i="1"/>
  <c r="I71" i="1" s="1"/>
  <c r="Q71" i="1" s="1"/>
  <c r="H70" i="1"/>
  <c r="I70" i="1" s="1"/>
  <c r="Q70" i="1" s="1"/>
  <c r="H69" i="1"/>
  <c r="I69" i="1" s="1"/>
  <c r="Q69" i="1" s="1"/>
  <c r="H68" i="1"/>
  <c r="I68" i="1" s="1"/>
  <c r="Q68" i="1" s="1"/>
  <c r="H67" i="1"/>
  <c r="I67" i="1" s="1"/>
  <c r="Q67" i="1" s="1"/>
  <c r="H66" i="1"/>
  <c r="I66" i="1" s="1"/>
  <c r="Q66" i="1" s="1"/>
  <c r="H65" i="1"/>
  <c r="I65" i="1" s="1"/>
  <c r="Q65" i="1" s="1"/>
  <c r="H64" i="1"/>
  <c r="I64" i="1" s="1"/>
  <c r="Q64" i="1" s="1"/>
  <c r="H63" i="1"/>
  <c r="I63" i="1" s="1"/>
  <c r="Q63" i="1" s="1"/>
  <c r="H62" i="1"/>
  <c r="I62" i="1" s="1"/>
  <c r="Q62" i="1" s="1"/>
  <c r="H61" i="1"/>
  <c r="I61" i="1" s="1"/>
  <c r="Q61" i="1" s="1"/>
  <c r="H60" i="1"/>
  <c r="I60" i="1" s="1"/>
  <c r="Q60" i="1" s="1"/>
  <c r="H59" i="1"/>
  <c r="I59" i="1" s="1"/>
  <c r="Q59" i="1" s="1"/>
  <c r="H58" i="1"/>
  <c r="I58" i="1" s="1"/>
  <c r="Q58" i="1" s="1"/>
  <c r="H57" i="1"/>
  <c r="I57" i="1" s="1"/>
  <c r="Q57" i="1" s="1"/>
  <c r="H56" i="1"/>
  <c r="I56" i="1" s="1"/>
  <c r="Q56" i="1" s="1"/>
  <c r="H55" i="1"/>
  <c r="I55" i="1" s="1"/>
  <c r="Q55" i="1" s="1"/>
  <c r="H54" i="1"/>
  <c r="I54" i="1" s="1"/>
  <c r="Q54" i="1" s="1"/>
  <c r="H53" i="1" l="1"/>
  <c r="I53" i="1" s="1"/>
  <c r="Q53" i="1" s="1"/>
  <c r="H52" i="1"/>
  <c r="I52" i="1" s="1"/>
  <c r="Q52" i="1" s="1"/>
  <c r="H51" i="1"/>
  <c r="I51" i="1" s="1"/>
  <c r="Q51" i="1" s="1"/>
  <c r="H50" i="1"/>
  <c r="I50" i="1" s="1"/>
  <c r="Q50" i="1" s="1"/>
  <c r="H49" i="1"/>
  <c r="I49" i="1" s="1"/>
  <c r="Q49" i="1" s="1"/>
  <c r="H48" i="1"/>
  <c r="I48" i="1" s="1"/>
  <c r="Q48" i="1" s="1"/>
  <c r="H47" i="1"/>
  <c r="I47" i="1" s="1"/>
  <c r="Q47" i="1" s="1"/>
  <c r="H46" i="1"/>
  <c r="I46" i="1" s="1"/>
  <c r="Q46" i="1" s="1"/>
  <c r="H45" i="1"/>
  <c r="I45" i="1" s="1"/>
  <c r="Q45" i="1" s="1"/>
  <c r="H44" i="1"/>
  <c r="I44" i="1" s="1"/>
  <c r="Q44" i="1" s="1"/>
  <c r="H43" i="1"/>
  <c r="I43" i="1" s="1"/>
  <c r="Q43" i="1" s="1"/>
  <c r="H42" i="1"/>
  <c r="I42" i="1" s="1"/>
  <c r="Q42" i="1" s="1"/>
  <c r="H41" i="1"/>
  <c r="I41" i="1" s="1"/>
  <c r="Q41" i="1" s="1"/>
  <c r="H40" i="1"/>
  <c r="I40" i="1" s="1"/>
  <c r="Q40" i="1" s="1"/>
  <c r="H39" i="1"/>
  <c r="I39" i="1" s="1"/>
  <c r="Q39" i="1" s="1"/>
  <c r="H38" i="1"/>
  <c r="I38" i="1" s="1"/>
  <c r="Q38" i="1" s="1"/>
  <c r="H37" i="1"/>
  <c r="I37" i="1" s="1"/>
  <c r="Q37" i="1" s="1"/>
  <c r="H36" i="1"/>
  <c r="I36" i="1" s="1"/>
  <c r="Q36" i="1" s="1"/>
  <c r="H35" i="1"/>
  <c r="I35" i="1" s="1"/>
  <c r="Q35" i="1" s="1"/>
  <c r="H34" i="1"/>
  <c r="I34" i="1" s="1"/>
  <c r="Q34" i="1" s="1"/>
  <c r="H33" i="1"/>
  <c r="I33" i="1" s="1"/>
  <c r="Q33" i="1" s="1"/>
  <c r="H32" i="1"/>
  <c r="I32" i="1" s="1"/>
  <c r="Q32" i="1" s="1"/>
  <c r="H31" i="1"/>
  <c r="I31" i="1" s="1"/>
  <c r="Q31" i="1" s="1"/>
  <c r="H30" i="1"/>
  <c r="I30" i="1" s="1"/>
  <c r="Q30" i="1" s="1"/>
  <c r="H29" i="1"/>
  <c r="I29" i="1" s="1"/>
  <c r="Q29" i="1" s="1"/>
  <c r="H28" i="1"/>
  <c r="I28" i="1" s="1"/>
  <c r="Q28" i="1" s="1"/>
  <c r="H27" i="1"/>
  <c r="I27" i="1" s="1"/>
  <c r="Q27" i="1" s="1"/>
  <c r="H26" i="1"/>
  <c r="I26" i="1" s="1"/>
  <c r="Q26" i="1" s="1"/>
  <c r="H25" i="1" l="1"/>
  <c r="I25" i="1" s="1"/>
  <c r="Q25" i="1" s="1"/>
  <c r="H24" i="1"/>
  <c r="I24" i="1" s="1"/>
  <c r="Q24" i="1" s="1"/>
  <c r="H23" i="1"/>
  <c r="I23" i="1" s="1"/>
  <c r="Q23" i="1" s="1"/>
  <c r="H22" i="1"/>
  <c r="I22" i="1" s="1"/>
  <c r="Q22" i="1" s="1"/>
  <c r="H21" i="1"/>
  <c r="I21" i="1" s="1"/>
  <c r="Q21" i="1" s="1"/>
  <c r="H20" i="1" l="1"/>
  <c r="I20" i="1" s="1"/>
  <c r="Q20" i="1" s="1"/>
  <c r="H19" i="1"/>
  <c r="I19" i="1" s="1"/>
  <c r="Q19" i="1" s="1"/>
  <c r="H18" i="1"/>
  <c r="I18" i="1" s="1"/>
  <c r="Q18" i="1" s="1"/>
  <c r="H17" i="1"/>
  <c r="I17" i="1" s="1"/>
  <c r="Q17" i="1" s="1"/>
  <c r="H16" i="1"/>
  <c r="I16" i="1" s="1"/>
  <c r="Q16" i="1" s="1"/>
  <c r="H14" i="1"/>
  <c r="I14" i="1" s="1"/>
  <c r="Q14" i="1" s="1"/>
  <c r="H15" i="1" l="1"/>
  <c r="I15" i="1" s="1"/>
  <c r="Q15" i="1" s="1"/>
</calcChain>
</file>

<file path=xl/sharedStrings.xml><?xml version="1.0" encoding="utf-8"?>
<sst xmlns="http://schemas.openxmlformats.org/spreadsheetml/2006/main" count="827" uniqueCount="342">
  <si>
    <t xml:space="preserve">Приложение № 1 </t>
  </si>
  <si>
    <t xml:space="preserve">Утверждено приказом № 421 от 4 августа 2020 г. Минстроя РФ в редакции приказа № 55 от 30 января 2024 </t>
  </si>
  <si>
    <t xml:space="preserve">Сводная таблица результатов конъюнктурного анализа </t>
  </si>
  <si>
    <t/>
  </si>
  <si>
    <t>(наименование объекта строительства)</t>
  </si>
  <si>
    <t>КА О_В177</t>
  </si>
  <si>
    <t>№ п.п.</t>
  </si>
  <si>
    <t>Код ресурса, затрат</t>
  </si>
  <si>
    <t>Наименование ресурса, затрат</t>
  </si>
  <si>
    <t>Полное наименование ресурса, затрат в обосновывающем документе</t>
  </si>
  <si>
    <t>Единица измерения ресурса, затрат</t>
  </si>
  <si>
    <t>Единица измерения ресурса, затрат в обосновывающем документе</t>
  </si>
  <si>
    <t>Текущая отпускная цена за единицу измерения в обосновывающем документе с НДС, руб.</t>
  </si>
  <si>
    <t>Текущая отпускная цена за единицу измерения в обосновывающем документе без НДС, руб.</t>
  </si>
  <si>
    <t>Текущая отпускная цена за единицу измерения без НДС, руб. в соответствии с графой 5</t>
  </si>
  <si>
    <t>Затраты на перевозку</t>
  </si>
  <si>
    <t>Заготовительно-складские расходы</t>
  </si>
  <si>
    <t>Дополнительные затраты, предусмотренные пунктами 88, 117, 119–121 Методики</t>
  </si>
  <si>
    <t>Сметная цена без НДС, руб. за единицу измерения</t>
  </si>
  <si>
    <t>Год</t>
  </si>
  <si>
    <t>Квартал</t>
  </si>
  <si>
    <t>Полное и (или) сокращенное (при наличии) наименования производителя / поставщика</t>
  </si>
  <si>
    <t>Страна производителя оборудования, производственного и хозяйственного инвентаря</t>
  </si>
  <si>
    <t>КПП организации</t>
  </si>
  <si>
    <t>ИНН организации</t>
  </si>
  <si>
    <t>Гиперссылка на веб-сайт производителя/поставщика</t>
  </si>
  <si>
    <t>Населенный пункт расположения склада производителя/поставщика</t>
  </si>
  <si>
    <t>Статус организации - производитель (1) / поставщик (2)</t>
  </si>
  <si>
    <t>%</t>
  </si>
  <si>
    <t>руб.за единицу измерения без НДС</t>
  </si>
  <si>
    <t>руб.</t>
  </si>
  <si>
    <t>Наименование затрат</t>
  </si>
  <si>
    <t>Раздел 1. Новый Раздел</t>
  </si>
  <si>
    <t>1.1</t>
  </si>
  <si>
    <t>шт</t>
  </si>
  <si>
    <t>0%</t>
  </si>
  <si>
    <t>1.2</t>
  </si>
  <si>
    <t>1.3</t>
  </si>
  <si>
    <t>КА О_1.5.1</t>
  </si>
  <si>
    <t>Экскаватор</t>
  </si>
  <si>
    <t>Гусеничный экскаватор LONKING CDM6225N (габаритный)</t>
  </si>
  <si>
    <t>ООО "Спецтехника Восток""</t>
  </si>
  <si>
    <t>550301001</t>
  </si>
  <si>
    <t>5503257442</t>
  </si>
  <si>
    <t>г. Омск</t>
  </si>
  <si>
    <t>Гусеничный экскаватор XCMG XE225DN (габаритный)</t>
  </si>
  <si>
    <t>Экскаватор гусеничный SANY SY225C NLC</t>
  </si>
  <si>
    <t>3</t>
  </si>
  <si>
    <t>ООО "Тимбермаш Байкал"</t>
  </si>
  <si>
    <t>384901001</t>
  </si>
  <si>
    <t>3812073921</t>
  </si>
  <si>
    <t>г. Иркутск</t>
  </si>
  <si>
    <t>2.1</t>
  </si>
  <si>
    <t>2.2</t>
  </si>
  <si>
    <t>2.3</t>
  </si>
  <si>
    <t>ПРМ ГАЗ НЕКСТ САДКО 4х4</t>
  </si>
  <si>
    <t>Передвижная мастерская на базе шасси ГАЗ C41A23</t>
  </si>
  <si>
    <t>ООО «АвтоСпецВан»</t>
  </si>
  <si>
    <t>741501001</t>
  </si>
  <si>
    <t>7415090043</t>
  </si>
  <si>
    <t>г. Миасс</t>
  </si>
  <si>
    <t>Автомобиль спкециальный, мастерская на базе шасси  C41A23</t>
  </si>
  <si>
    <t>ООО "Спецавтомир""</t>
  </si>
  <si>
    <t>5258133519</t>
  </si>
  <si>
    <t>г. Нижний Новогород</t>
  </si>
  <si>
    <t>Автомобиль ПРМ на шасси ГАЗ C41А23 Садко Next</t>
  </si>
  <si>
    <t>ООО «Профавто»</t>
  </si>
  <si>
    <t>526101001</t>
  </si>
  <si>
    <t>5261124049</t>
  </si>
  <si>
    <t>3.1</t>
  </si>
  <si>
    <t>Автогидроподъемник КАМАЗ 43502 4х4</t>
  </si>
  <si>
    <t>АГП ВИПО-22-01 на базе КАМАЗ-43502 (4х4)</t>
  </si>
  <si>
    <t>ООО «АВТОСИЛА НН»</t>
  </si>
  <si>
    <t>525801001</t>
  </si>
  <si>
    <t>5258146099</t>
  </si>
  <si>
    <t>ООО «Региональная Торговая Компания «Спецтехника»</t>
  </si>
  <si>
    <t>503801001</t>
  </si>
  <si>
    <t>5038083573</t>
  </si>
  <si>
    <t>г. Ивантеевка</t>
  </si>
  <si>
    <t>3.2</t>
  </si>
  <si>
    <t>Автогидроподъемник ВИПО-22-01-43502</t>
  </si>
  <si>
    <t>Специальный, автогидроподъёмник 5908JA (ПСС 131.22) на шасси Камаз 43502</t>
  </si>
  <si>
    <t>ООО «Торговый дом "Грузовая техника "Пермяк»</t>
  </si>
  <si>
    <t>590301001</t>
  </si>
  <si>
    <t>5916996822</t>
  </si>
  <si>
    <t>г. Пермь</t>
  </si>
  <si>
    <t>3.3</t>
  </si>
  <si>
    <t>4.1</t>
  </si>
  <si>
    <t>ГАЗ Соболь</t>
  </si>
  <si>
    <t>ГАЗ-27527</t>
  </si>
  <si>
    <t>ООО "ВЕКТОР"</t>
  </si>
  <si>
    <t>631101001</t>
  </si>
  <si>
    <t>6311147416</t>
  </si>
  <si>
    <t>г. Самара</t>
  </si>
  <si>
    <t>4.2</t>
  </si>
  <si>
    <t>ГАЗ-27527 Соболь Бизнес 4х4</t>
  </si>
  <si>
    <t>1</t>
  </si>
  <si>
    <t>ООО "Топаз"</t>
  </si>
  <si>
    <t>344301001</t>
  </si>
  <si>
    <t>3443082086</t>
  </si>
  <si>
    <t>г. Волгогорад</t>
  </si>
  <si>
    <t>4.3</t>
  </si>
  <si>
    <t>ГАЗ-27527 "Соболь"</t>
  </si>
  <si>
    <t>ООО «ГАЗЦентрИркутск»</t>
  </si>
  <si>
    <t>3827046529</t>
  </si>
  <si>
    <t>5.1</t>
  </si>
  <si>
    <t>ГАЗель НЕКСТ</t>
  </si>
  <si>
    <t>ГАЗ-330232</t>
  </si>
  <si>
    <t>2</t>
  </si>
  <si>
    <t>ООО «Авторитейл М»</t>
  </si>
  <si>
    <t>771401001</t>
  </si>
  <si>
    <t>7714461708</t>
  </si>
  <si>
    <t>5.2</t>
  </si>
  <si>
    <t>4</t>
  </si>
  <si>
    <t>5.3</t>
  </si>
  <si>
    <t>ГАЗель Бортовой «Фермер» 330232</t>
  </si>
  <si>
    <t>ООО "ЭНЕРГОСИЛА"</t>
  </si>
  <si>
    <t>667801001</t>
  </si>
  <si>
    <t>6678059718</t>
  </si>
  <si>
    <t>г. Екатеренбург</t>
  </si>
  <si>
    <t>6.1</t>
  </si>
  <si>
    <t>УАЗ</t>
  </si>
  <si>
    <t>УАЗ-390995</t>
  </si>
  <si>
    <t>ООО «Братск-АВТОДИЛЕР»</t>
  </si>
  <si>
    <t>380401001</t>
  </si>
  <si>
    <t>3804035908</t>
  </si>
  <si>
    <t>г. Братск</t>
  </si>
  <si>
    <t>6.2</t>
  </si>
  <si>
    <t>ИП Руденко И.Н.</t>
  </si>
  <si>
    <t>550201209706</t>
  </si>
  <si>
    <t>6.3</t>
  </si>
  <si>
    <t>ООО "РЦТ"</t>
  </si>
  <si>
    <t>381101001</t>
  </si>
  <si>
    <t>3811999156</t>
  </si>
  <si>
    <t>7.1</t>
  </si>
  <si>
    <t>ООО "СИСТЕМА"</t>
  </si>
  <si>
    <t>524901001</t>
  </si>
  <si>
    <t>5249157150</t>
  </si>
  <si>
    <t>г. Дзержинск</t>
  </si>
  <si>
    <t>7.2</t>
  </si>
  <si>
    <t>Автобус ВЕКТОР NEXT 8.8</t>
  </si>
  <si>
    <t>Пригородный автобус ПАЗ-320455-04 II – класс</t>
  </si>
  <si>
    <t>7.3</t>
  </si>
  <si>
    <t>ПАЗ 320455-04 ВЕКТОР НЕКСТ 8,8М ПРИГОРОД II-класс</t>
  </si>
  <si>
    <t>ООО «ФЛИТ-Сервис»</t>
  </si>
  <si>
    <t>526001001</t>
  </si>
  <si>
    <t>5260489311</t>
  </si>
  <si>
    <t>8.1</t>
  </si>
  <si>
    <t>Кроссовер ОМОДА</t>
  </si>
  <si>
    <t xml:space="preserve">OMODA C5 комплектации 1.5T CVT Lifesyle FVD 2024 года </t>
  </si>
  <si>
    <t>АО «ЧЕРИ АВТОМОБИЛИ РУС»</t>
  </si>
  <si>
    <t>774301001</t>
  </si>
  <si>
    <t>7743578549</t>
  </si>
  <si>
    <t>г. Москва</t>
  </si>
  <si>
    <t>8.2</t>
  </si>
  <si>
    <t>OMODA C5 I поколение Кроссовер 1.5 Turbo CVT FWD (147 л.с.) Lifestyle</t>
  </si>
  <si>
    <t>ООО "Просперити"</t>
  </si>
  <si>
    <t>500101001</t>
  </si>
  <si>
    <t>3811181794</t>
  </si>
  <si>
    <t>8.3</t>
  </si>
  <si>
    <t>OMODA C5 Lifestyle 1.5T 147 л.c. CVT</t>
  </si>
  <si>
    <t>ООО "Авто-Континент"</t>
  </si>
  <si>
    <t>381001001</t>
  </si>
  <si>
    <t>3804048079</t>
  </si>
  <si>
    <t>9.1</t>
  </si>
  <si>
    <t>Лада ГРАНТА КРОСС</t>
  </si>
  <si>
    <t>LADA GRANTA CROSS</t>
  </si>
  <si>
    <t>9.2</t>
  </si>
  <si>
    <t>9.3</t>
  </si>
  <si>
    <t>10.1</t>
  </si>
  <si>
    <t>Автогидроподъемник 4х2 ГАЗон Некст</t>
  </si>
  <si>
    <t>Автогидроподъемник MARS/23 на базе ГАЗ-C42R33</t>
  </si>
  <si>
    <t>ООО "ТЕХИНКОМ-Спецтех"</t>
  </si>
  <si>
    <t>695001001</t>
  </si>
  <si>
    <t>6950207692</t>
  </si>
  <si>
    <t>г. Тверь</t>
  </si>
  <si>
    <t>10.2</t>
  </si>
  <si>
    <t>ПОДЪЕМНИК СТРЕЛОВОЙ САМОХОДНЫЙ (ПСС.131.23Э) на базе ГАЗ-C42R33</t>
  </si>
  <si>
    <t>ООО "МАЗКОМ"</t>
  </si>
  <si>
    <t>773301001</t>
  </si>
  <si>
    <t>7734640085</t>
  </si>
  <si>
    <t>10.3</t>
  </si>
  <si>
    <t>АВТОГИДРОПОДЪЕМНИК RED MACHINE на шасси ГАЗ-С42R33 4х2 (с двухрядной кабиной)</t>
  </si>
  <si>
    <t>ООО «ТД ТЕХИНКОМ»</t>
  </si>
  <si>
    <t>773401001</t>
  </si>
  <si>
    <t>7734001297</t>
  </si>
  <si>
    <t>11.1</t>
  </si>
  <si>
    <t>Фронтальный погрузчик-экскаватор+гидромолот</t>
  </si>
  <si>
    <t xml:space="preserve">Экскаватор-погрузчик JCB модель 4CX SSM </t>
  </si>
  <si>
    <t>ООО «Предприятие «Стройкомплект»»</t>
  </si>
  <si>
    <t>668501001</t>
  </si>
  <si>
    <t>6663066293</t>
  </si>
  <si>
    <t>г. Уфа</t>
  </si>
  <si>
    <t>11.2</t>
  </si>
  <si>
    <t>Экскаватор-погрузчик LiuGong CLG777A-S (Perkins)</t>
  </si>
  <si>
    <t>11.3</t>
  </si>
  <si>
    <t xml:space="preserve">Экскаватор-погрузчик модель 102S A5 ALPHA </t>
  </si>
  <si>
    <t>11.1.1</t>
  </si>
  <si>
    <t>Гидромолот Impulse 150 Classic</t>
  </si>
  <si>
    <t>Гидромолот Profbreaker PB 70HL</t>
  </si>
  <si>
    <t>ООО «БОБКЭТ ЦЕНТР»</t>
  </si>
  <si>
    <t>3811130214</t>
  </si>
  <si>
    <t>Гидравлический молот Impulse 100 Classic</t>
  </si>
  <si>
    <t>ООО «Енисей-М»</t>
  </si>
  <si>
    <t>241101001</t>
  </si>
  <si>
    <t>2465211819</t>
  </si>
  <si>
    <t>12.1</t>
  </si>
  <si>
    <t>VESTA CROSS</t>
  </si>
  <si>
    <t>LADA Vesta SW</t>
  </si>
  <si>
    <t>12.2</t>
  </si>
  <si>
    <t>11.2.2</t>
  </si>
  <si>
    <t>11.3.3</t>
  </si>
  <si>
    <t>12.3</t>
  </si>
  <si>
    <t>13.1</t>
  </si>
  <si>
    <t>Мульчер Raptor 300</t>
  </si>
  <si>
    <t>13.2</t>
  </si>
  <si>
    <t>ООО "СТ-ПРОГРЕСС"</t>
  </si>
  <si>
    <t>770501001</t>
  </si>
  <si>
    <t>9705199261</t>
  </si>
  <si>
    <t>Самоходный мульчер PRINOTH Raptor 300 бывший в употреблении</t>
  </si>
  <si>
    <t>Самоходный гусеничный мульчер Raptor 300 бывший в употреблении</t>
  </si>
  <si>
    <t>13.3</t>
  </si>
  <si>
    <t>ООО "ТД "ТЕХИНКОМ"</t>
  </si>
  <si>
    <t>14.1</t>
  </si>
  <si>
    <t>Электролаборатория</t>
  </si>
  <si>
    <t>ООО «ПО «Энергоспецтехника»</t>
  </si>
  <si>
    <t>583501001</t>
  </si>
  <si>
    <t>5835071106</t>
  </si>
  <si>
    <t>г. Пенза</t>
  </si>
  <si>
    <t>14.2</t>
  </si>
  <si>
    <t>Электролаборатория ППУ 0,4-10 кВ на базеавтомобиля Газон NEXT  C41R13 (4х2) CITY</t>
  </si>
  <si>
    <t>Электролаборатория ППУ 0,4-10 кВ на базеавтомобиля Садко NEXT (4х4) – Дизель</t>
  </si>
  <si>
    <t>14.3</t>
  </si>
  <si>
    <t>Кабельная электротехническая лаборатория «АНГСТРЕМ-1», ГАЗель NEXT A31R32, дизель, з 4/2, удл. шасси</t>
  </si>
  <si>
    <t>ООО «Завод Ангстрем»</t>
  </si>
  <si>
    <t>760401001</t>
  </si>
  <si>
    <t>7604323568</t>
  </si>
  <si>
    <t>г. Ярославль</t>
  </si>
  <si>
    <t>15.1</t>
  </si>
  <si>
    <t>Автокран на базе КАМАЗ</t>
  </si>
  <si>
    <t>Автомобильный кран ИВАНОВЕЦ КС-35714К-3 на шасси КАМАЗ-53605</t>
  </si>
  <si>
    <t>ООО «Карьерные машины»</t>
  </si>
  <si>
    <t>246401001</t>
  </si>
  <si>
    <t>2464047651</t>
  </si>
  <si>
    <t>г. Красноярск</t>
  </si>
  <si>
    <t>15.2</t>
  </si>
  <si>
    <t>Автокран «Ивановец» КС-35714К-3 ОВОИД на шасси КАМАЗ 53605 (4х2), 16 тонн</t>
  </si>
  <si>
    <t>ООО «ВолгоИнвест»</t>
  </si>
  <si>
    <t>500301001</t>
  </si>
  <si>
    <t>7701749295</t>
  </si>
  <si>
    <t>п. Битца</t>
  </si>
  <si>
    <t>15.3</t>
  </si>
  <si>
    <t>КС 35719-8А АВТОКРАН 16Т. (КАМАЗ-53605)</t>
  </si>
  <si>
    <t>ООО "Компания СИМ-авто"</t>
  </si>
  <si>
    <t>7729588182</t>
  </si>
  <si>
    <t>16.1</t>
  </si>
  <si>
    <t xml:space="preserve">Автогидроподъемник телескопический с рабочей высотой до 22 метров на шасси ГАЗ-С42R33 (4*2, двухрядная кабина, 7 мест) </t>
  </si>
  <si>
    <t>16.2</t>
  </si>
  <si>
    <t>ООО «ТЕХИНКОМ-Спецтех»</t>
  </si>
  <si>
    <t>16.3</t>
  </si>
  <si>
    <t>ПОДЪЕМНИК СТРЕЛОВОЙ САМОХОДНЫЙ (ПСС.131.23Э)</t>
  </si>
  <si>
    <t>ООО «МАЗКОМ»</t>
  </si>
  <si>
    <t>17.1</t>
  </si>
  <si>
    <t>Бурильно-крановая машина на базе КАМАЗ</t>
  </si>
  <si>
    <t>Бурильно-крановая установка TAURUS 055A на базе КамАЗ 43502</t>
  </si>
  <si>
    <t>ООО «БУРОВЫЕ МАШИНЫ»</t>
  </si>
  <si>
    <t>781101001</t>
  </si>
  <si>
    <t>7811557902</t>
  </si>
  <si>
    <t>г. Санкт-Петербург</t>
  </si>
  <si>
    <t>17.2</t>
  </si>
  <si>
    <t>ООО «УРАЛСПЕЦКАМ»</t>
  </si>
  <si>
    <t>745101001</t>
  </si>
  <si>
    <t>7451458205</t>
  </si>
  <si>
    <t>г. Челябинск</t>
  </si>
  <si>
    <t>17.3</t>
  </si>
  <si>
    <t>Бортовой автомобиль КАМАЗ 43502 с манипулятором TAURUS 055A до 5 тонн с буром</t>
  </si>
  <si>
    <t>ООО "НОВАЗ"</t>
  </si>
  <si>
    <t>544301001</t>
  </si>
  <si>
    <t>5443028082</t>
  </si>
  <si>
    <t>п. Линево</t>
  </si>
  <si>
    <t>18.1</t>
  </si>
  <si>
    <t>ГАЗон NEXT бригадный</t>
  </si>
  <si>
    <t>Аварийно-ремонтная мастерская на шасси ГАЗ- C41R13 НЕКСТ</t>
  </si>
  <si>
    <t>18.2</t>
  </si>
  <si>
    <t>Передвижная мастерская на базе ГАЗ-С41R13 («ГАЗОН-НЕКСТ»)</t>
  </si>
  <si>
    <t>18.3</t>
  </si>
  <si>
    <t>Передвижная ремонтная мастерская на базе ГАЗон C41R33</t>
  </si>
  <si>
    <t>ООО «СпецТехПром»</t>
  </si>
  <si>
    <t>5258079050</t>
  </si>
  <si>
    <t>ГАЗ А22Р33 ГАЗЕЛЬ</t>
  </si>
  <si>
    <t>A31R32, Газель "NEXT" удлиненный ЦМФ</t>
  </si>
  <si>
    <t>19.1</t>
  </si>
  <si>
    <t>19.2</t>
  </si>
  <si>
    <t>19.3</t>
  </si>
  <si>
    <t>Модель A31R32</t>
  </si>
  <si>
    <t>20.1</t>
  </si>
  <si>
    <t>Автокран на базе КАМАЗ 43118 КС-55732</t>
  </si>
  <si>
    <t>Автокран ИВАНОВЕЦ КС-45717К-3М-24 на шасси КАМАЗ-43118</t>
  </si>
  <si>
    <t>ООО «РусСпецАвто"</t>
  </si>
  <si>
    <t>7415077300</t>
  </si>
  <si>
    <t>20.2</t>
  </si>
  <si>
    <t>Кран автомобильный «Челябинец» КС-55732 со стрелой 31 метр на шасси КАМАЗ-43118</t>
  </si>
  <si>
    <t>ООО «Автокранлидер»</t>
  </si>
  <si>
    <t>77180100</t>
  </si>
  <si>
    <t>9718157212</t>
  </si>
  <si>
    <t>20.3</t>
  </si>
  <si>
    <t>Автокран КС-55732-25-28 Челябинец грузоподъёмностью 25 тонн со стрелой 28,1 м на базе КАМАЗ 43118</t>
  </si>
  <si>
    <t>21.1</t>
  </si>
  <si>
    <t>КАМАЗ 65115 тягач</t>
  </si>
  <si>
    <t>КамАЗ Седельный тягач 65115-50 ЮГ</t>
  </si>
  <si>
    <t>21.2</t>
  </si>
  <si>
    <t>ООО «Спецтехника»</t>
  </si>
  <si>
    <t>165001001</t>
  </si>
  <si>
    <t>1650388907</t>
  </si>
  <si>
    <t>г. Набережные Челны</t>
  </si>
  <si>
    <t xml:space="preserve">Седельный тягач на шасси 
КАМАЗ-65115-23052-50
</t>
  </si>
  <si>
    <t>ООО «Байкал-АвтоТрак-Сервис»</t>
  </si>
  <si>
    <t>381201001</t>
  </si>
  <si>
    <t>3812127630</t>
  </si>
  <si>
    <t>21.3</t>
  </si>
  <si>
    <t>22.1</t>
  </si>
  <si>
    <t>КАМАЗ 4х4 бортовой</t>
  </si>
  <si>
    <t>Бортовой Камаз 43502-66(D5)</t>
  </si>
  <si>
    <t>ООО «Урал СТ»</t>
  </si>
  <si>
    <t>7415044142</t>
  </si>
  <si>
    <t>22.2</t>
  </si>
  <si>
    <t>ООО «ГЛОБАЛ ТРАК СЕЙЛС»</t>
  </si>
  <si>
    <t>3250053353</t>
  </si>
  <si>
    <t>22.3</t>
  </si>
  <si>
    <t>Бортовой автомобиль КАМАЗ 43502-6024-66</t>
  </si>
  <si>
    <t>23.1</t>
  </si>
  <si>
    <t xml:space="preserve">ГАЗ БКМ 4х4 </t>
  </si>
  <si>
    <t>Бурильно-крановая установка TAURUS 035A на базе ГАЗ 33086</t>
  </si>
  <si>
    <t>23.2</t>
  </si>
  <si>
    <t>Бурильно-крановая установка TAURUS 035A на базе ГАЗ Садко NEXT</t>
  </si>
  <si>
    <t>23.3</t>
  </si>
  <si>
    <t>Буровая установка УРБ 2А-2 на базе ГАЗ Садко NEXT C41A23</t>
  </si>
  <si>
    <t>ГАЗон NEXT АГП ВИПО-22-01</t>
  </si>
  <si>
    <t>ООО "СДМ-Байкал"</t>
  </si>
  <si>
    <t>3811465267</t>
  </si>
  <si>
    <t>A32R32, Газель "NEXT" удлиненный ЦМФ</t>
  </si>
  <si>
    <t>О_1.5.1 Приобретения автотехники в количесиве - 43шт: Экскаватор – 1шт.; ПРМ ГАЗ НЕКСТ САДКО 4х4 – 4шт.; Автогидроподъемник КАМАЗ 43502 4х4 – 1шт.; ГАЗ Соболь –1шт.; ГАЗель НЕКСТ – 1шт.; УАЗ – 13шт.; Автобус ВЕКТОР NEXT 8.8 – 1шт.; Кроссовер ОМОДА – 1шт.; Лада ГРАНТА КРОСС – 2шт.; Автогидроподъемник 4х2 ГАЗон Некст ‐ 2шт.; Фронтальный погрузчик‐экскаватор + гидромолот – 1шт.; VESTA CROSS – 1шт.; Мульчер Raptor 300 – 1шт.; Электролаборатория – 3шт.; Автокран на базе КАМАЗ – 2шт.; ГАЗон NEXT АГП ВИПО-22-01 – 1шт.; Бурильно-крановая машина на базе КАМАЗ – 1шт.;  ГАЗон NEXT бригадный – 1шт.; ГАЗ А22Р33 ГАЗЕЛЬ – 1шт.; Автокран на базе КАМАЗ 43118 КС-55732 – 1шт.; КАМАЗ 65115 тягач – 1шт.; КАМАЗ 4*4 бортовой – 1шт.; ГАЗ БКМ 4*4 – 1шт.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</si>
</sst>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rgb="FF000000"/>
      <name val="Calibri"/>
      <charset val="1"/>
    </font>
    <font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/>
    <xf numFmtId="0" fontId="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7" fillId="0" borderId="0" xfId="0" applyFont="1" applyAlignment="1">
      <alignment wrapText="1"/>
    </xf>
    <xf numFmtId="49" fontId="7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center" vertical="top"/>
    </xf>
    <xf numFmtId="49" fontId="10" fillId="0" borderId="2" xfId="0" applyNumberFormat="1" applyFont="1" applyBorder="1" applyAlignment="1">
      <alignment vertical="top" wrapText="1"/>
    </xf>
    <xf numFmtId="0" fontId="11" fillId="0" borderId="0" xfId="0" applyFont="1"/>
    <xf numFmtId="0" fontId="10" fillId="0" borderId="0" xfId="0" applyFont="1" applyAlignment="1">
      <alignment wrapText="1"/>
    </xf>
    <xf numFmtId="49" fontId="9" fillId="0" borderId="2" xfId="0" applyNumberFormat="1" applyFont="1" applyBorder="1" applyAlignment="1">
      <alignment vertical="top" wrapText="1"/>
    </xf>
    <xf numFmtId="0" fontId="12" fillId="0" borderId="0" xfId="0" applyFont="1"/>
    <xf numFmtId="0" fontId="9" fillId="0" borderId="0" xfId="0" applyFont="1" applyAlignment="1">
      <alignment wrapText="1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right" vertical="top"/>
    </xf>
    <xf numFmtId="0" fontId="15" fillId="0" borderId="0" xfId="0" applyFont="1"/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center" wrapText="1"/>
    </xf>
    <xf numFmtId="0" fontId="15" fillId="0" borderId="2" xfId="0" applyFont="1" applyBorder="1" applyAlignment="1">
      <alignment horizontal="center" vertical="center" textRotation="90" wrapText="1"/>
    </xf>
    <xf numFmtId="0" fontId="15" fillId="0" borderId="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textRotation="90" wrapText="1"/>
    </xf>
    <xf numFmtId="0" fontId="15" fillId="0" borderId="2" xfId="0" applyFont="1" applyBorder="1" applyAlignment="1">
      <alignment horizontal="center" vertical="center"/>
    </xf>
    <xf numFmtId="49" fontId="15" fillId="0" borderId="2" xfId="0" applyNumberFormat="1" applyFont="1" applyBorder="1" applyAlignment="1">
      <alignment vertical="top" wrapText="1"/>
    </xf>
    <xf numFmtId="49" fontId="15" fillId="0" borderId="2" xfId="0" applyNumberFormat="1" applyFont="1" applyBorder="1" applyAlignment="1">
      <alignment horizontal="left" vertical="top" wrapText="1"/>
    </xf>
    <xf numFmtId="49" fontId="16" fillId="0" borderId="2" xfId="0" applyNumberFormat="1" applyFont="1" applyBorder="1" applyAlignment="1">
      <alignment horizontal="center" vertical="top" wrapText="1"/>
    </xf>
    <xf numFmtId="49" fontId="15" fillId="0" borderId="2" xfId="0" applyNumberFormat="1" applyFont="1" applyBorder="1" applyAlignment="1">
      <alignment horizontal="center" vertical="top" wrapText="1"/>
    </xf>
    <xf numFmtId="4" fontId="16" fillId="0" borderId="2" xfId="0" applyNumberFormat="1" applyFont="1" applyBorder="1" applyAlignment="1">
      <alignment horizontal="right" vertical="top" wrapText="1"/>
    </xf>
    <xf numFmtId="4" fontId="15" fillId="0" borderId="2" xfId="0" applyNumberFormat="1" applyFont="1" applyBorder="1" applyAlignment="1">
      <alignment horizontal="right" vertical="top" wrapText="1"/>
    </xf>
    <xf numFmtId="0" fontId="15" fillId="0" borderId="2" xfId="0" applyFont="1" applyBorder="1" applyAlignment="1">
      <alignment horizontal="right"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left" vertical="top" wrapText="1"/>
    </xf>
    <xf numFmtId="2" fontId="16" fillId="0" borderId="2" xfId="0" applyNumberFormat="1" applyFont="1" applyBorder="1" applyAlignment="1">
      <alignment horizontal="right" vertical="top"/>
    </xf>
    <xf numFmtId="49" fontId="15" fillId="0" borderId="2" xfId="0" applyNumberFormat="1" applyFont="1" applyBorder="1" applyAlignment="1">
      <alignment horizontal="center" vertical="top"/>
    </xf>
    <xf numFmtId="49" fontId="15" fillId="0" borderId="2" xfId="0" applyNumberFormat="1" applyFont="1" applyBorder="1" applyAlignment="1">
      <alignment horizontal="center" vertical="top" textRotation="90" wrapText="1"/>
    </xf>
    <xf numFmtId="49" fontId="16" fillId="0" borderId="2" xfId="0" applyNumberFormat="1" applyFont="1" applyBorder="1" applyAlignment="1">
      <alignment horizontal="left" vertical="top" wrapText="1"/>
    </xf>
    <xf numFmtId="49" fontId="17" fillId="0" borderId="2" xfId="0" applyNumberFormat="1" applyFont="1" applyBorder="1" applyAlignment="1">
      <alignment vertical="top" wrapText="1"/>
    </xf>
    <xf numFmtId="49" fontId="17" fillId="0" borderId="2" xfId="0" applyNumberFormat="1" applyFont="1" applyBorder="1" applyAlignment="1">
      <alignment horizontal="left" vertical="top" wrapText="1"/>
    </xf>
    <xf numFmtId="49" fontId="18" fillId="0" borderId="2" xfId="0" applyNumberFormat="1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horizontal="center" vertical="top" wrapText="1"/>
    </xf>
    <xf numFmtId="4" fontId="18" fillId="0" borderId="2" xfId="0" applyNumberFormat="1" applyFont="1" applyBorder="1" applyAlignment="1">
      <alignment horizontal="right" vertical="top" wrapText="1"/>
    </xf>
    <xf numFmtId="0" fontId="17" fillId="0" borderId="2" xfId="0" applyFont="1" applyBorder="1" applyAlignment="1">
      <alignment horizontal="right" vertical="top" wrapText="1"/>
    </xf>
    <xf numFmtId="0" fontId="17" fillId="0" borderId="2" xfId="0" applyFont="1" applyBorder="1" applyAlignment="1">
      <alignment horizontal="center" vertical="top" wrapText="1"/>
    </xf>
    <xf numFmtId="4" fontId="17" fillId="0" borderId="2" xfId="0" applyNumberFormat="1" applyFont="1" applyBorder="1" applyAlignment="1">
      <alignment horizontal="right" vertical="top" wrapText="1"/>
    </xf>
    <xf numFmtId="0" fontId="17" fillId="0" borderId="2" xfId="0" applyFont="1" applyBorder="1" applyAlignment="1">
      <alignment horizontal="left" vertical="top" wrapText="1"/>
    </xf>
    <xf numFmtId="49" fontId="17" fillId="0" borderId="2" xfId="0" applyNumberFormat="1" applyFont="1" applyBorder="1" applyAlignment="1">
      <alignment horizontal="center" vertical="top"/>
    </xf>
    <xf numFmtId="49" fontId="17" fillId="0" borderId="2" xfId="0" applyNumberFormat="1" applyFont="1" applyBorder="1" applyAlignment="1">
      <alignment horizontal="center" vertical="top" textRotation="90" wrapText="1"/>
    </xf>
    <xf numFmtId="49" fontId="18" fillId="0" borderId="2" xfId="0" applyNumberFormat="1" applyFont="1" applyBorder="1" applyAlignment="1">
      <alignment horizontal="left" vertical="top" wrapText="1"/>
    </xf>
    <xf numFmtId="2" fontId="18" fillId="0" borderId="2" xfId="0" applyNumberFormat="1" applyFont="1" applyBorder="1" applyAlignment="1">
      <alignment horizontal="right" vertical="top"/>
    </xf>
    <xf numFmtId="0" fontId="7" fillId="0" borderId="2" xfId="0" applyFont="1" applyBorder="1" applyAlignment="1">
      <alignment horizontal="left" vertical="center"/>
    </xf>
    <xf numFmtId="0" fontId="15" fillId="0" borderId="2" xfId="0" applyFont="1" applyBorder="1" applyAlignment="1">
      <alignment horizontal="center" vertical="center" textRotation="90" wrapText="1"/>
    </xf>
    <xf numFmtId="0" fontId="15" fillId="0" borderId="6" xfId="0" applyFont="1" applyBorder="1" applyAlignment="1">
      <alignment horizontal="center" vertical="center" textRotation="90" wrapText="1"/>
    </xf>
    <xf numFmtId="0" fontId="15" fillId="0" borderId="7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top"/>
    </xf>
    <xf numFmtId="49" fontId="10" fillId="0" borderId="7" xfId="0" applyNumberFormat="1" applyFont="1" applyBorder="1" applyAlignment="1">
      <alignment vertical="top" wrapText="1"/>
    </xf>
    <xf numFmtId="49" fontId="15" fillId="0" borderId="7" xfId="0" applyNumberFormat="1" applyFont="1" applyBorder="1" applyAlignment="1">
      <alignment vertical="top" wrapText="1"/>
    </xf>
    <xf numFmtId="49" fontId="15" fillId="0" borderId="7" xfId="0" applyNumberFormat="1" applyFont="1" applyBorder="1" applyAlignment="1">
      <alignment horizontal="left" vertical="top" wrapText="1"/>
    </xf>
    <xf numFmtId="49" fontId="16" fillId="0" borderId="7" xfId="0" applyNumberFormat="1" applyFont="1" applyBorder="1" applyAlignment="1">
      <alignment horizontal="center" vertical="top" wrapText="1"/>
    </xf>
    <xf numFmtId="49" fontId="15" fillId="0" borderId="7" xfId="0" applyNumberFormat="1" applyFont="1" applyBorder="1" applyAlignment="1">
      <alignment horizontal="center" vertical="top" wrapText="1"/>
    </xf>
    <xf numFmtId="4" fontId="16" fillId="0" borderId="7" xfId="0" applyNumberFormat="1" applyFont="1" applyBorder="1" applyAlignment="1">
      <alignment horizontal="right" vertical="top" wrapText="1"/>
    </xf>
    <xf numFmtId="4" fontId="15" fillId="0" borderId="7" xfId="0" applyNumberFormat="1" applyFont="1" applyBorder="1" applyAlignment="1">
      <alignment horizontal="right" vertical="top" wrapText="1"/>
    </xf>
    <xf numFmtId="0" fontId="15" fillId="0" borderId="7" xfId="0" applyFont="1" applyBorder="1" applyAlignment="1">
      <alignment horizontal="right" vertical="top" wrapText="1"/>
    </xf>
    <xf numFmtId="0" fontId="15" fillId="0" borderId="7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left" vertical="top" wrapText="1"/>
    </xf>
    <xf numFmtId="2" fontId="16" fillId="0" borderId="7" xfId="0" applyNumberFormat="1" applyFont="1" applyBorder="1" applyAlignment="1">
      <alignment horizontal="right" vertical="top"/>
    </xf>
    <xf numFmtId="49" fontId="15" fillId="0" borderId="7" xfId="0" applyNumberFormat="1" applyFont="1" applyBorder="1" applyAlignment="1">
      <alignment horizontal="center" vertical="top"/>
    </xf>
    <xf numFmtId="49" fontId="15" fillId="0" borderId="7" xfId="0" applyNumberFormat="1" applyFont="1" applyBorder="1" applyAlignment="1">
      <alignment horizontal="center" vertical="top" textRotation="90" wrapText="1"/>
    </xf>
    <xf numFmtId="49" fontId="16" fillId="0" borderId="7" xfId="0" applyNumberFormat="1" applyFont="1" applyBorder="1" applyAlignment="1">
      <alignment horizontal="left" vertical="top" wrapText="1"/>
    </xf>
    <xf numFmtId="49" fontId="3" fillId="0" borderId="8" xfId="0" applyNumberFormat="1" applyFont="1" applyBorder="1" applyAlignment="1">
      <alignment horizontal="center" vertical="top"/>
    </xf>
    <xf numFmtId="49" fontId="3" fillId="0" borderId="8" xfId="0" applyNumberFormat="1" applyFont="1" applyBorder="1" applyAlignment="1">
      <alignment vertical="top" wrapText="1"/>
    </xf>
    <xf numFmtId="49" fontId="15" fillId="0" borderId="8" xfId="0" applyNumberFormat="1" applyFont="1" applyBorder="1" applyAlignment="1">
      <alignment vertical="top" wrapText="1"/>
    </xf>
    <xf numFmtId="49" fontId="15" fillId="0" borderId="8" xfId="0" applyNumberFormat="1" applyFont="1" applyBorder="1" applyAlignment="1">
      <alignment horizontal="left" vertical="top" wrapText="1"/>
    </xf>
    <xf numFmtId="49" fontId="16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 wrapText="1"/>
    </xf>
    <xf numFmtId="4" fontId="15" fillId="0" borderId="8" xfId="0" applyNumberFormat="1" applyFont="1" applyBorder="1" applyAlignment="1">
      <alignment horizontal="right" vertical="top" wrapText="1"/>
    </xf>
    <xf numFmtId="4" fontId="16" fillId="0" borderId="8" xfId="0" applyNumberFormat="1" applyFont="1" applyBorder="1" applyAlignment="1">
      <alignment horizontal="right" vertical="top" wrapText="1"/>
    </xf>
    <xf numFmtId="0" fontId="15" fillId="0" borderId="8" xfId="0" applyFont="1" applyBorder="1" applyAlignment="1">
      <alignment horizontal="right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2" fontId="16" fillId="0" borderId="8" xfId="0" applyNumberFormat="1" applyFont="1" applyBorder="1" applyAlignment="1">
      <alignment horizontal="right" vertical="top"/>
    </xf>
    <xf numFmtId="49" fontId="15" fillId="0" borderId="8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textRotation="90" wrapText="1"/>
    </xf>
    <xf numFmtId="49" fontId="16" fillId="0" borderId="8" xfId="0" applyNumberFormat="1" applyFont="1" applyBorder="1" applyAlignment="1">
      <alignment horizontal="left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0" borderId="8" xfId="0" applyNumberFormat="1" applyFont="1" applyBorder="1" applyAlignment="1">
      <alignment vertical="top" wrapText="1"/>
    </xf>
    <xf numFmtId="49" fontId="17" fillId="0" borderId="8" xfId="0" applyNumberFormat="1" applyFont="1" applyBorder="1" applyAlignment="1">
      <alignment vertical="top" wrapText="1"/>
    </xf>
    <xf numFmtId="49" fontId="17" fillId="0" borderId="8" xfId="0" applyNumberFormat="1" applyFont="1" applyBorder="1" applyAlignment="1">
      <alignment horizontal="left" vertical="top" wrapText="1"/>
    </xf>
    <xf numFmtId="49" fontId="18" fillId="0" borderId="8" xfId="0" applyNumberFormat="1" applyFont="1" applyBorder="1" applyAlignment="1">
      <alignment horizontal="center" vertical="top" wrapText="1"/>
    </xf>
    <xf numFmtId="49" fontId="17" fillId="0" borderId="8" xfId="0" applyNumberFormat="1" applyFont="1" applyBorder="1" applyAlignment="1">
      <alignment horizontal="center" vertical="top" wrapText="1"/>
    </xf>
    <xf numFmtId="4" fontId="17" fillId="0" borderId="8" xfId="0" applyNumberFormat="1" applyFont="1" applyBorder="1" applyAlignment="1">
      <alignment horizontal="right" vertical="top" wrapText="1"/>
    </xf>
    <xf numFmtId="4" fontId="18" fillId="0" borderId="8" xfId="0" applyNumberFormat="1" applyFont="1" applyBorder="1" applyAlignment="1">
      <alignment horizontal="right" vertical="top" wrapText="1"/>
    </xf>
    <xf numFmtId="0" fontId="17" fillId="0" borderId="8" xfId="0" applyFont="1" applyBorder="1" applyAlignment="1">
      <alignment horizontal="right" vertical="top" wrapText="1"/>
    </xf>
    <xf numFmtId="0" fontId="17" fillId="0" borderId="8" xfId="0" applyFont="1" applyBorder="1" applyAlignment="1">
      <alignment horizontal="center" vertical="top" wrapText="1"/>
    </xf>
    <xf numFmtId="0" fontId="17" fillId="0" borderId="8" xfId="0" applyFont="1" applyBorder="1" applyAlignment="1">
      <alignment horizontal="left" vertical="top" wrapText="1"/>
    </xf>
    <xf numFmtId="49" fontId="17" fillId="0" borderId="8" xfId="0" applyNumberFormat="1" applyFont="1" applyBorder="1" applyAlignment="1">
      <alignment horizontal="center" vertical="top"/>
    </xf>
    <xf numFmtId="49" fontId="17" fillId="0" borderId="8" xfId="0" applyNumberFormat="1" applyFont="1" applyBorder="1" applyAlignment="1">
      <alignment horizontal="center" vertical="top" textRotation="90" wrapText="1"/>
    </xf>
    <xf numFmtId="49" fontId="18" fillId="0" borderId="8" xfId="0" applyNumberFormat="1" applyFont="1" applyBorder="1" applyAlignment="1">
      <alignment horizontal="left" vertical="top" wrapText="1"/>
    </xf>
    <xf numFmtId="49" fontId="9" fillId="0" borderId="7" xfId="0" applyNumberFormat="1" applyFont="1" applyBorder="1" applyAlignment="1">
      <alignment horizontal="center" vertical="top"/>
    </xf>
    <xf numFmtId="49" fontId="9" fillId="0" borderId="7" xfId="0" applyNumberFormat="1" applyFont="1" applyBorder="1" applyAlignment="1">
      <alignment vertical="top" wrapText="1"/>
    </xf>
    <xf numFmtId="49" fontId="17" fillId="0" borderId="7" xfId="0" applyNumberFormat="1" applyFont="1" applyBorder="1" applyAlignment="1">
      <alignment vertical="top" wrapText="1"/>
    </xf>
    <xf numFmtId="49" fontId="17" fillId="0" borderId="7" xfId="0" applyNumberFormat="1" applyFont="1" applyBorder="1" applyAlignment="1">
      <alignment horizontal="left" vertical="top" wrapText="1"/>
    </xf>
    <xf numFmtId="49" fontId="18" fillId="0" borderId="7" xfId="0" applyNumberFormat="1" applyFont="1" applyBorder="1" applyAlignment="1">
      <alignment horizontal="center" vertical="top" wrapText="1"/>
    </xf>
    <xf numFmtId="49" fontId="17" fillId="0" borderId="7" xfId="0" applyNumberFormat="1" applyFont="1" applyBorder="1" applyAlignment="1">
      <alignment horizontal="center" vertical="top" wrapText="1"/>
    </xf>
    <xf numFmtId="4" fontId="18" fillId="0" borderId="7" xfId="0" applyNumberFormat="1" applyFont="1" applyBorder="1" applyAlignment="1">
      <alignment horizontal="right" vertical="top" wrapText="1"/>
    </xf>
    <xf numFmtId="4" fontId="17" fillId="0" borderId="7" xfId="0" applyNumberFormat="1" applyFont="1" applyBorder="1" applyAlignment="1">
      <alignment horizontal="right" vertical="top" wrapText="1"/>
    </xf>
    <xf numFmtId="0" fontId="17" fillId="0" borderId="7" xfId="0" applyFont="1" applyBorder="1" applyAlignment="1">
      <alignment horizontal="right" vertical="top" wrapText="1"/>
    </xf>
    <xf numFmtId="0" fontId="17" fillId="0" borderId="7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left" vertical="top" wrapText="1"/>
    </xf>
    <xf numFmtId="2" fontId="18" fillId="0" borderId="7" xfId="0" applyNumberFormat="1" applyFont="1" applyBorder="1" applyAlignment="1">
      <alignment horizontal="right" vertical="top"/>
    </xf>
    <xf numFmtId="49" fontId="17" fillId="0" borderId="7" xfId="0" applyNumberFormat="1" applyFont="1" applyBorder="1" applyAlignment="1">
      <alignment horizontal="center" vertical="top"/>
    </xf>
    <xf numFmtId="49" fontId="17" fillId="0" borderId="7" xfId="0" applyNumberFormat="1" applyFont="1" applyBorder="1" applyAlignment="1">
      <alignment horizontal="center" vertical="top" textRotation="90" wrapText="1"/>
    </xf>
    <xf numFmtId="49" fontId="18" fillId="0" borderId="7" xfId="0" applyNumberFormat="1" applyFont="1" applyBorder="1" applyAlignment="1">
      <alignment horizontal="left" vertical="top" wrapText="1"/>
    </xf>
    <xf numFmtId="2" fontId="18" fillId="0" borderId="8" xfId="0" applyNumberFormat="1" applyFont="1" applyBorder="1" applyAlignment="1">
      <alignment horizontal="right" vertical="top"/>
    </xf>
    <xf numFmtId="49" fontId="10" fillId="0" borderId="8" xfId="0" applyNumberFormat="1" applyFont="1" applyBorder="1" applyAlignment="1">
      <alignment horizontal="center" vertical="top"/>
    </xf>
    <xf numFmtId="49" fontId="10" fillId="0" borderId="8" xfId="0" applyNumberFormat="1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85"/>
  <sheetViews>
    <sheetView tabSelected="1" zoomScale="85" zoomScaleNormal="85" workbookViewId="0">
      <selection activeCell="U10" sqref="U10:U11"/>
    </sheetView>
  </sheetViews>
  <sheetFormatPr defaultColWidth="8.85546875" defaultRowHeight="14.25" customHeight="1" x14ac:dyDescent="0.25"/>
  <cols>
    <col min="1" max="1" width="6" style="1" customWidth="1"/>
    <col min="2" max="2" width="9.85546875" style="1" customWidth="1"/>
    <col min="3" max="3" width="9.85546875" style="19" customWidth="1"/>
    <col min="4" max="4" width="14.7109375" style="19" customWidth="1"/>
    <col min="5" max="6" width="7.140625" style="19" customWidth="1"/>
    <col min="7" max="9" width="14.7109375" style="19" customWidth="1"/>
    <col min="10" max="11" width="8.140625" style="19" customWidth="1"/>
    <col min="12" max="16" width="8.7109375" style="19" customWidth="1"/>
    <col min="17" max="17" width="11.28515625" style="19" customWidth="1"/>
    <col min="18" max="18" width="9" style="19" customWidth="1"/>
    <col min="19" max="19" width="8" style="19" customWidth="1"/>
    <col min="20" max="20" width="14.7109375" style="19" customWidth="1"/>
    <col min="21" max="21" width="11.5703125" style="19" customWidth="1"/>
    <col min="22" max="22" width="9.28515625" style="19" customWidth="1"/>
    <col min="23" max="23" width="8.7109375" style="19" customWidth="1"/>
    <col min="24" max="24" width="10.140625" style="19" customWidth="1"/>
    <col min="25" max="25" width="8" style="19" customWidth="1"/>
    <col min="26" max="26" width="9.7109375" style="19" customWidth="1"/>
    <col min="27" max="29" width="8.85546875" style="1"/>
    <col min="30" max="32" width="343" style="2" hidden="1" customWidth="1"/>
    <col min="33" max="16384" width="8.85546875" style="1"/>
  </cols>
  <sheetData>
    <row r="1" spans="1:32" customFormat="1" ht="15" x14ac:dyDescent="0.25"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0"/>
      <c r="U1" s="20"/>
      <c r="V1" s="21"/>
      <c r="W1" s="21"/>
      <c r="X1" s="21"/>
      <c r="Y1" s="22"/>
      <c r="Z1" s="23" t="s">
        <v>0</v>
      </c>
    </row>
    <row r="2" spans="1:32" customFormat="1" ht="15" x14ac:dyDescent="0.25"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20"/>
      <c r="U2" s="20"/>
      <c r="V2" s="20"/>
      <c r="W2" s="20"/>
      <c r="X2" s="20"/>
      <c r="Y2" s="24"/>
      <c r="Z2" s="25" t="s">
        <v>1</v>
      </c>
    </row>
    <row r="3" spans="1:32" customFormat="1" ht="15" x14ac:dyDescent="0.25"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20"/>
      <c r="U3" s="20"/>
      <c r="V3" s="20"/>
      <c r="W3" s="20"/>
      <c r="X3" s="20"/>
      <c r="Y3" s="24"/>
      <c r="Z3" s="25"/>
    </row>
    <row r="4" spans="1:32" customFormat="1" ht="26.25" customHeight="1" x14ac:dyDescent="0.25">
      <c r="A4" s="61" t="s">
        <v>2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</row>
    <row r="6" spans="1:32" customFormat="1" ht="45" customHeight="1" x14ac:dyDescent="0.25">
      <c r="A6" s="62" t="s">
        <v>341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D6" s="3" t="s">
        <v>3</v>
      </c>
    </row>
    <row r="7" spans="1:32" customFormat="1" ht="20.25" customHeight="1" x14ac:dyDescent="0.25">
      <c r="A7" s="63" t="s">
        <v>4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</row>
    <row r="8" spans="1:32" customFormat="1" ht="15" x14ac:dyDescent="0.25">
      <c r="A8" s="64" t="s">
        <v>38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E8" s="5" t="s">
        <v>5</v>
      </c>
    </row>
    <row r="9" spans="1:32" customFormat="1" ht="13.5" customHeight="1" x14ac:dyDescent="0.25">
      <c r="A9" s="4"/>
      <c r="B9" s="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4"/>
      <c r="Z9" s="24"/>
    </row>
    <row r="10" spans="1:32" s="2" customFormat="1" ht="99" customHeight="1" x14ac:dyDescent="0.2">
      <c r="A10" s="66" t="s">
        <v>6</v>
      </c>
      <c r="B10" s="66" t="s">
        <v>7</v>
      </c>
      <c r="C10" s="58" t="s">
        <v>8</v>
      </c>
      <c r="D10" s="58" t="s">
        <v>9</v>
      </c>
      <c r="E10" s="58" t="s">
        <v>10</v>
      </c>
      <c r="F10" s="58" t="s">
        <v>11</v>
      </c>
      <c r="G10" s="58" t="s">
        <v>12</v>
      </c>
      <c r="H10" s="58" t="s">
        <v>13</v>
      </c>
      <c r="I10" s="58" t="s">
        <v>14</v>
      </c>
      <c r="J10" s="67" t="s">
        <v>15</v>
      </c>
      <c r="K10" s="67"/>
      <c r="L10" s="67" t="s">
        <v>16</v>
      </c>
      <c r="M10" s="67"/>
      <c r="N10" s="68" t="s">
        <v>17</v>
      </c>
      <c r="O10" s="69"/>
      <c r="P10" s="70"/>
      <c r="Q10" s="58" t="s">
        <v>18</v>
      </c>
      <c r="R10" s="58" t="s">
        <v>19</v>
      </c>
      <c r="S10" s="58" t="s">
        <v>20</v>
      </c>
      <c r="T10" s="58" t="s">
        <v>21</v>
      </c>
      <c r="U10" s="59" t="s">
        <v>22</v>
      </c>
      <c r="V10" s="58" t="s">
        <v>23</v>
      </c>
      <c r="W10" s="58" t="s">
        <v>24</v>
      </c>
      <c r="X10" s="58" t="s">
        <v>25</v>
      </c>
      <c r="Y10" s="58" t="s">
        <v>26</v>
      </c>
      <c r="Z10" s="58" t="s">
        <v>27</v>
      </c>
      <c r="AC10" s="7"/>
    </row>
    <row r="11" spans="1:32" s="2" customFormat="1" ht="85.5" customHeight="1" x14ac:dyDescent="0.2">
      <c r="A11" s="66"/>
      <c r="B11" s="66"/>
      <c r="C11" s="58"/>
      <c r="D11" s="58"/>
      <c r="E11" s="58"/>
      <c r="F11" s="58"/>
      <c r="G11" s="58"/>
      <c r="H11" s="58"/>
      <c r="I11" s="58"/>
      <c r="J11" s="27" t="s">
        <v>28</v>
      </c>
      <c r="K11" s="29" t="s">
        <v>29</v>
      </c>
      <c r="L11" s="27" t="s">
        <v>28</v>
      </c>
      <c r="M11" s="27" t="s">
        <v>30</v>
      </c>
      <c r="N11" s="28" t="s">
        <v>31</v>
      </c>
      <c r="O11" s="27" t="s">
        <v>28</v>
      </c>
      <c r="P11" s="27" t="s">
        <v>30</v>
      </c>
      <c r="Q11" s="58"/>
      <c r="R11" s="58"/>
      <c r="S11" s="58"/>
      <c r="T11" s="58"/>
      <c r="U11" s="60"/>
      <c r="V11" s="58"/>
      <c r="W11" s="58"/>
      <c r="X11" s="58"/>
      <c r="Y11" s="58"/>
      <c r="Z11" s="58"/>
      <c r="AC11" s="7"/>
    </row>
    <row r="12" spans="1:32" customFormat="1" ht="15" x14ac:dyDescent="0.25">
      <c r="A12" s="8">
        <v>1</v>
      </c>
      <c r="B12" s="8">
        <v>2</v>
      </c>
      <c r="C12" s="30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I12" s="30">
        <v>9</v>
      </c>
      <c r="J12" s="30">
        <v>10</v>
      </c>
      <c r="K12" s="30">
        <v>11</v>
      </c>
      <c r="L12" s="30">
        <v>12</v>
      </c>
      <c r="M12" s="30">
        <v>13</v>
      </c>
      <c r="N12" s="30">
        <v>14</v>
      </c>
      <c r="O12" s="30">
        <v>15</v>
      </c>
      <c r="P12" s="30">
        <v>16</v>
      </c>
      <c r="Q12" s="30">
        <v>17</v>
      </c>
      <c r="R12" s="30">
        <v>18</v>
      </c>
      <c r="S12" s="30">
        <v>19</v>
      </c>
      <c r="T12" s="30">
        <v>20</v>
      </c>
      <c r="U12" s="30">
        <v>21</v>
      </c>
      <c r="V12" s="30">
        <v>22</v>
      </c>
      <c r="W12" s="30">
        <v>23</v>
      </c>
      <c r="X12" s="30">
        <v>24</v>
      </c>
      <c r="Y12" s="30">
        <v>25</v>
      </c>
      <c r="Z12" s="30">
        <v>26</v>
      </c>
    </row>
    <row r="13" spans="1:32" customFormat="1" ht="15" x14ac:dyDescent="0.25">
      <c r="A13" s="57" t="s">
        <v>32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F13" s="9" t="s">
        <v>32</v>
      </c>
    </row>
    <row r="14" spans="1:32" s="14" customFormat="1" ht="69.75" customHeight="1" x14ac:dyDescent="0.25">
      <c r="A14" s="12" t="s">
        <v>33</v>
      </c>
      <c r="B14" s="13"/>
      <c r="C14" s="31" t="s">
        <v>39</v>
      </c>
      <c r="D14" s="32" t="s">
        <v>40</v>
      </c>
      <c r="E14" s="33" t="s">
        <v>34</v>
      </c>
      <c r="F14" s="34" t="s">
        <v>34</v>
      </c>
      <c r="G14" s="35">
        <v>13140240</v>
      </c>
      <c r="H14" s="35">
        <f t="shared" ref="H14:H85" si="0">G14/1.2</f>
        <v>10950200</v>
      </c>
      <c r="I14" s="36">
        <f>H14</f>
        <v>10950200</v>
      </c>
      <c r="J14" s="34"/>
      <c r="K14" s="37"/>
      <c r="L14" s="38" t="s">
        <v>35</v>
      </c>
      <c r="M14" s="36">
        <v>0</v>
      </c>
      <c r="N14" s="39"/>
      <c r="O14" s="34"/>
      <c r="P14" s="37"/>
      <c r="Q14" s="40">
        <f>I14</f>
        <v>10950200</v>
      </c>
      <c r="R14" s="41">
        <v>2024</v>
      </c>
      <c r="S14" s="41" t="s">
        <v>47</v>
      </c>
      <c r="T14" s="34" t="s">
        <v>41</v>
      </c>
      <c r="U14" s="34"/>
      <c r="V14" s="42" t="s">
        <v>42</v>
      </c>
      <c r="W14" s="42" t="s">
        <v>43</v>
      </c>
      <c r="X14" s="43"/>
      <c r="Y14" s="32" t="s">
        <v>44</v>
      </c>
      <c r="Z14" s="41">
        <v>2</v>
      </c>
      <c r="AF14" s="15"/>
    </row>
    <row r="15" spans="1:32" customFormat="1" ht="102" customHeight="1" x14ac:dyDescent="0.25">
      <c r="A15" s="11" t="s">
        <v>36</v>
      </c>
      <c r="B15" s="10"/>
      <c r="C15" s="44" t="s">
        <v>39</v>
      </c>
      <c r="D15" s="45" t="s">
        <v>45</v>
      </c>
      <c r="E15" s="46" t="s">
        <v>34</v>
      </c>
      <c r="F15" s="47" t="s">
        <v>34</v>
      </c>
      <c r="G15" s="48">
        <v>11617579</v>
      </c>
      <c r="H15" s="48">
        <f t="shared" si="0"/>
        <v>9681315.833333334</v>
      </c>
      <c r="I15" s="36">
        <f t="shared" ref="I15:I25" si="1">H15</f>
        <v>9681315.833333334</v>
      </c>
      <c r="J15" s="47"/>
      <c r="K15" s="49"/>
      <c r="L15" s="50" t="s">
        <v>35</v>
      </c>
      <c r="M15" s="51">
        <v>0</v>
      </c>
      <c r="N15" s="52"/>
      <c r="O15" s="47"/>
      <c r="P15" s="49"/>
      <c r="Q15" s="40">
        <f t="shared" ref="Q15:Q20" si="2">I15</f>
        <v>9681315.833333334</v>
      </c>
      <c r="R15" s="53">
        <v>2024</v>
      </c>
      <c r="S15" s="53" t="s">
        <v>47</v>
      </c>
      <c r="T15" s="47" t="s">
        <v>41</v>
      </c>
      <c r="U15" s="47"/>
      <c r="V15" s="54" t="s">
        <v>42</v>
      </c>
      <c r="W15" s="54" t="s">
        <v>43</v>
      </c>
      <c r="X15" s="55"/>
      <c r="Y15" s="45" t="s">
        <v>44</v>
      </c>
      <c r="Z15" s="53">
        <v>2</v>
      </c>
      <c r="AF15" s="9"/>
    </row>
    <row r="16" spans="1:32" customFormat="1" ht="96" customHeight="1" thickBot="1" x14ac:dyDescent="0.3">
      <c r="A16" s="86" t="s">
        <v>37</v>
      </c>
      <c r="B16" s="87"/>
      <c r="C16" s="88" t="s">
        <v>39</v>
      </c>
      <c r="D16" s="89" t="s">
        <v>46</v>
      </c>
      <c r="E16" s="90" t="s">
        <v>34</v>
      </c>
      <c r="F16" s="91" t="s">
        <v>34</v>
      </c>
      <c r="G16" s="92">
        <v>15000000</v>
      </c>
      <c r="H16" s="93">
        <f t="shared" si="0"/>
        <v>12500000</v>
      </c>
      <c r="I16" s="92">
        <f t="shared" si="1"/>
        <v>12500000</v>
      </c>
      <c r="J16" s="91"/>
      <c r="K16" s="94"/>
      <c r="L16" s="95" t="s">
        <v>35</v>
      </c>
      <c r="M16" s="92">
        <v>0</v>
      </c>
      <c r="N16" s="96"/>
      <c r="O16" s="91"/>
      <c r="P16" s="94"/>
      <c r="Q16" s="97">
        <f t="shared" si="2"/>
        <v>12500000</v>
      </c>
      <c r="R16" s="98">
        <v>2024</v>
      </c>
      <c r="S16" s="98" t="s">
        <v>47</v>
      </c>
      <c r="T16" s="91" t="s">
        <v>48</v>
      </c>
      <c r="U16" s="91"/>
      <c r="V16" s="99" t="s">
        <v>49</v>
      </c>
      <c r="W16" s="99" t="s">
        <v>50</v>
      </c>
      <c r="X16" s="100"/>
      <c r="Y16" s="89" t="s">
        <v>51</v>
      </c>
      <c r="Z16" s="98">
        <v>2</v>
      </c>
      <c r="AF16" s="9"/>
    </row>
    <row r="17" spans="1:32" s="14" customFormat="1" ht="102" customHeight="1" x14ac:dyDescent="0.25">
      <c r="A17" s="71" t="s">
        <v>52</v>
      </c>
      <c r="B17" s="72"/>
      <c r="C17" s="73" t="s">
        <v>55</v>
      </c>
      <c r="D17" s="74" t="s">
        <v>56</v>
      </c>
      <c r="E17" s="75" t="s">
        <v>34</v>
      </c>
      <c r="F17" s="76" t="s">
        <v>34</v>
      </c>
      <c r="G17" s="77">
        <v>9390000</v>
      </c>
      <c r="H17" s="77">
        <f t="shared" si="0"/>
        <v>7825000</v>
      </c>
      <c r="I17" s="78">
        <f t="shared" si="1"/>
        <v>7825000</v>
      </c>
      <c r="J17" s="76"/>
      <c r="K17" s="79"/>
      <c r="L17" s="80" t="s">
        <v>35</v>
      </c>
      <c r="M17" s="78">
        <v>0</v>
      </c>
      <c r="N17" s="81"/>
      <c r="O17" s="76"/>
      <c r="P17" s="79"/>
      <c r="Q17" s="82">
        <f t="shared" si="2"/>
        <v>7825000</v>
      </c>
      <c r="R17" s="83">
        <v>2024</v>
      </c>
      <c r="S17" s="83" t="s">
        <v>47</v>
      </c>
      <c r="T17" s="76" t="s">
        <v>57</v>
      </c>
      <c r="U17" s="76"/>
      <c r="V17" s="84" t="s">
        <v>58</v>
      </c>
      <c r="W17" s="84" t="s">
        <v>59</v>
      </c>
      <c r="X17" s="85"/>
      <c r="Y17" s="74" t="s">
        <v>60</v>
      </c>
      <c r="Z17" s="83">
        <v>2</v>
      </c>
      <c r="AF17" s="15"/>
    </row>
    <row r="18" spans="1:32" s="14" customFormat="1" ht="102" customHeight="1" x14ac:dyDescent="0.25">
      <c r="A18" s="12" t="s">
        <v>53</v>
      </c>
      <c r="B18" s="13"/>
      <c r="C18" s="31" t="s">
        <v>55</v>
      </c>
      <c r="D18" s="32" t="s">
        <v>61</v>
      </c>
      <c r="E18" s="33" t="s">
        <v>34</v>
      </c>
      <c r="F18" s="34" t="s">
        <v>34</v>
      </c>
      <c r="G18" s="35">
        <v>9780000</v>
      </c>
      <c r="H18" s="35">
        <f t="shared" si="0"/>
        <v>8150000</v>
      </c>
      <c r="I18" s="36">
        <f t="shared" si="1"/>
        <v>8150000</v>
      </c>
      <c r="J18" s="34"/>
      <c r="K18" s="37"/>
      <c r="L18" s="38" t="s">
        <v>35</v>
      </c>
      <c r="M18" s="36">
        <v>0</v>
      </c>
      <c r="N18" s="39"/>
      <c r="O18" s="34"/>
      <c r="P18" s="37"/>
      <c r="Q18" s="40">
        <f t="shared" si="2"/>
        <v>8150000</v>
      </c>
      <c r="R18" s="41">
        <v>2024</v>
      </c>
      <c r="S18" s="41" t="s">
        <v>47</v>
      </c>
      <c r="T18" s="34" t="s">
        <v>62</v>
      </c>
      <c r="U18" s="34"/>
      <c r="V18" s="42"/>
      <c r="W18" s="42" t="s">
        <v>63</v>
      </c>
      <c r="X18" s="43"/>
      <c r="Y18" s="32" t="s">
        <v>64</v>
      </c>
      <c r="Z18" s="41">
        <v>2</v>
      </c>
      <c r="AF18" s="15"/>
    </row>
    <row r="19" spans="1:32" s="17" customFormat="1" ht="96" customHeight="1" thickBot="1" x14ac:dyDescent="0.3">
      <c r="A19" s="101" t="s">
        <v>54</v>
      </c>
      <c r="B19" s="102"/>
      <c r="C19" s="103" t="s">
        <v>55</v>
      </c>
      <c r="D19" s="104" t="s">
        <v>65</v>
      </c>
      <c r="E19" s="105" t="s">
        <v>34</v>
      </c>
      <c r="F19" s="106" t="s">
        <v>34</v>
      </c>
      <c r="G19" s="107">
        <v>7750000</v>
      </c>
      <c r="H19" s="108">
        <f t="shared" si="0"/>
        <v>6458333.333333334</v>
      </c>
      <c r="I19" s="92">
        <f t="shared" si="1"/>
        <v>6458333.333333334</v>
      </c>
      <c r="J19" s="106"/>
      <c r="K19" s="109"/>
      <c r="L19" s="110" t="s">
        <v>35</v>
      </c>
      <c r="M19" s="107">
        <v>0</v>
      </c>
      <c r="N19" s="111"/>
      <c r="O19" s="106"/>
      <c r="P19" s="109"/>
      <c r="Q19" s="97">
        <f t="shared" si="2"/>
        <v>6458333.333333334</v>
      </c>
      <c r="R19" s="112">
        <v>2024</v>
      </c>
      <c r="S19" s="112" t="s">
        <v>47</v>
      </c>
      <c r="T19" s="106" t="s">
        <v>66</v>
      </c>
      <c r="U19" s="106"/>
      <c r="V19" s="113" t="s">
        <v>67</v>
      </c>
      <c r="W19" s="113" t="s">
        <v>68</v>
      </c>
      <c r="X19" s="114"/>
      <c r="Y19" s="104" t="s">
        <v>64</v>
      </c>
      <c r="Z19" s="112">
        <v>2</v>
      </c>
      <c r="AF19" s="18"/>
    </row>
    <row r="20" spans="1:32" s="14" customFormat="1" ht="102" customHeight="1" x14ac:dyDescent="0.25">
      <c r="A20" s="71" t="s">
        <v>69</v>
      </c>
      <c r="B20" s="72"/>
      <c r="C20" s="73" t="s">
        <v>70</v>
      </c>
      <c r="D20" s="74" t="s">
        <v>71</v>
      </c>
      <c r="E20" s="75" t="s">
        <v>34</v>
      </c>
      <c r="F20" s="76" t="s">
        <v>34</v>
      </c>
      <c r="G20" s="77">
        <v>18391000</v>
      </c>
      <c r="H20" s="77">
        <f t="shared" si="0"/>
        <v>15325833.333333334</v>
      </c>
      <c r="I20" s="78">
        <f t="shared" si="1"/>
        <v>15325833.333333334</v>
      </c>
      <c r="J20" s="76"/>
      <c r="K20" s="79"/>
      <c r="L20" s="80" t="s">
        <v>35</v>
      </c>
      <c r="M20" s="78">
        <v>0</v>
      </c>
      <c r="N20" s="81"/>
      <c r="O20" s="76"/>
      <c r="P20" s="79"/>
      <c r="Q20" s="82">
        <f t="shared" si="2"/>
        <v>15325833.333333334</v>
      </c>
      <c r="R20" s="83">
        <v>2024</v>
      </c>
      <c r="S20" s="83" t="s">
        <v>47</v>
      </c>
      <c r="T20" s="76" t="s">
        <v>72</v>
      </c>
      <c r="U20" s="76"/>
      <c r="V20" s="84" t="s">
        <v>73</v>
      </c>
      <c r="W20" s="84" t="s">
        <v>74</v>
      </c>
      <c r="X20" s="85"/>
      <c r="Y20" s="74" t="s">
        <v>64</v>
      </c>
      <c r="Z20" s="83">
        <v>2</v>
      </c>
      <c r="AF20" s="15"/>
    </row>
    <row r="21" spans="1:32" s="14" customFormat="1" ht="102" customHeight="1" x14ac:dyDescent="0.25">
      <c r="A21" s="12" t="s">
        <v>79</v>
      </c>
      <c r="B21" s="13"/>
      <c r="C21" s="31" t="s">
        <v>70</v>
      </c>
      <c r="D21" s="32" t="s">
        <v>80</v>
      </c>
      <c r="E21" s="33" t="s">
        <v>34</v>
      </c>
      <c r="F21" s="34" t="s">
        <v>34</v>
      </c>
      <c r="G21" s="35">
        <v>14790000</v>
      </c>
      <c r="H21" s="35">
        <f t="shared" si="0"/>
        <v>12325000</v>
      </c>
      <c r="I21" s="36">
        <f t="shared" si="1"/>
        <v>12325000</v>
      </c>
      <c r="J21" s="34"/>
      <c r="K21" s="37"/>
      <c r="L21" s="38" t="s">
        <v>35</v>
      </c>
      <c r="M21" s="36">
        <v>0</v>
      </c>
      <c r="N21" s="39"/>
      <c r="O21" s="34"/>
      <c r="P21" s="37"/>
      <c r="Q21" s="40">
        <f t="shared" ref="Q21" si="3">I21</f>
        <v>12325000</v>
      </c>
      <c r="R21" s="41">
        <v>2024</v>
      </c>
      <c r="S21" s="41" t="s">
        <v>47</v>
      </c>
      <c r="T21" s="34" t="s">
        <v>75</v>
      </c>
      <c r="U21" s="34"/>
      <c r="V21" s="42" t="s">
        <v>76</v>
      </c>
      <c r="W21" s="42" t="s">
        <v>77</v>
      </c>
      <c r="X21" s="43"/>
      <c r="Y21" s="32" t="s">
        <v>78</v>
      </c>
      <c r="Z21" s="41">
        <v>2</v>
      </c>
      <c r="AF21" s="15"/>
    </row>
    <row r="22" spans="1:32" s="17" customFormat="1" ht="102" customHeight="1" thickBot="1" x14ac:dyDescent="0.3">
      <c r="A22" s="101" t="s">
        <v>86</v>
      </c>
      <c r="B22" s="102"/>
      <c r="C22" s="103" t="s">
        <v>70</v>
      </c>
      <c r="D22" s="104" t="s">
        <v>81</v>
      </c>
      <c r="E22" s="105" t="s">
        <v>34</v>
      </c>
      <c r="F22" s="106" t="s">
        <v>34</v>
      </c>
      <c r="G22" s="108">
        <v>12708720</v>
      </c>
      <c r="H22" s="108">
        <f t="shared" si="0"/>
        <v>10590600</v>
      </c>
      <c r="I22" s="107">
        <f t="shared" si="1"/>
        <v>10590600</v>
      </c>
      <c r="J22" s="106"/>
      <c r="K22" s="109"/>
      <c r="L22" s="110" t="s">
        <v>35</v>
      </c>
      <c r="M22" s="107">
        <v>0</v>
      </c>
      <c r="N22" s="111"/>
      <c r="O22" s="106"/>
      <c r="P22" s="109"/>
      <c r="Q22" s="130">
        <f t="shared" ref="Q22" si="4">I22</f>
        <v>10590600</v>
      </c>
      <c r="R22" s="112">
        <v>2024</v>
      </c>
      <c r="S22" s="112" t="s">
        <v>47</v>
      </c>
      <c r="T22" s="106" t="s">
        <v>82</v>
      </c>
      <c r="U22" s="106"/>
      <c r="V22" s="113" t="s">
        <v>83</v>
      </c>
      <c r="W22" s="113" t="s">
        <v>84</v>
      </c>
      <c r="X22" s="114"/>
      <c r="Y22" s="104" t="s">
        <v>85</v>
      </c>
      <c r="Z22" s="112">
        <v>2</v>
      </c>
      <c r="AF22" s="18"/>
    </row>
    <row r="23" spans="1:32" s="17" customFormat="1" ht="102" customHeight="1" x14ac:dyDescent="0.25">
      <c r="A23" s="115" t="s">
        <v>87</v>
      </c>
      <c r="B23" s="116"/>
      <c r="C23" s="117" t="s">
        <v>88</v>
      </c>
      <c r="D23" s="118" t="s">
        <v>89</v>
      </c>
      <c r="E23" s="119" t="s">
        <v>34</v>
      </c>
      <c r="F23" s="120" t="s">
        <v>34</v>
      </c>
      <c r="G23" s="121">
        <v>2445640</v>
      </c>
      <c r="H23" s="121">
        <f t="shared" si="0"/>
        <v>2038033.3333333335</v>
      </c>
      <c r="I23" s="122">
        <f t="shared" si="1"/>
        <v>2038033.3333333335</v>
      </c>
      <c r="J23" s="120"/>
      <c r="K23" s="123"/>
      <c r="L23" s="124" t="s">
        <v>35</v>
      </c>
      <c r="M23" s="122">
        <v>0</v>
      </c>
      <c r="N23" s="125"/>
      <c r="O23" s="120"/>
      <c r="P23" s="123"/>
      <c r="Q23" s="126">
        <f t="shared" ref="Q23" si="5">I23</f>
        <v>2038033.3333333335</v>
      </c>
      <c r="R23" s="127">
        <v>2024</v>
      </c>
      <c r="S23" s="127" t="s">
        <v>47</v>
      </c>
      <c r="T23" s="120" t="s">
        <v>90</v>
      </c>
      <c r="U23" s="120"/>
      <c r="V23" s="128" t="s">
        <v>91</v>
      </c>
      <c r="W23" s="128" t="s">
        <v>92</v>
      </c>
      <c r="X23" s="129"/>
      <c r="Y23" s="118" t="s">
        <v>93</v>
      </c>
      <c r="Z23" s="127">
        <v>2</v>
      </c>
      <c r="AF23" s="18"/>
    </row>
    <row r="24" spans="1:32" s="14" customFormat="1" ht="102" customHeight="1" x14ac:dyDescent="0.25">
      <c r="A24" s="12" t="s">
        <v>94</v>
      </c>
      <c r="B24" s="13"/>
      <c r="C24" s="31" t="s">
        <v>88</v>
      </c>
      <c r="D24" s="32" t="s">
        <v>95</v>
      </c>
      <c r="E24" s="33" t="s">
        <v>34</v>
      </c>
      <c r="F24" s="34" t="s">
        <v>34</v>
      </c>
      <c r="G24" s="35">
        <v>2580000</v>
      </c>
      <c r="H24" s="35">
        <f t="shared" si="0"/>
        <v>2150000</v>
      </c>
      <c r="I24" s="36">
        <f t="shared" si="1"/>
        <v>2150000</v>
      </c>
      <c r="J24" s="34"/>
      <c r="K24" s="37"/>
      <c r="L24" s="38" t="s">
        <v>35</v>
      </c>
      <c r="M24" s="36">
        <v>0</v>
      </c>
      <c r="N24" s="39"/>
      <c r="O24" s="34"/>
      <c r="P24" s="37"/>
      <c r="Q24" s="40">
        <f t="shared" ref="Q24" si="6">I24</f>
        <v>2150000</v>
      </c>
      <c r="R24" s="41">
        <v>2024</v>
      </c>
      <c r="S24" s="41" t="s">
        <v>96</v>
      </c>
      <c r="T24" s="34" t="s">
        <v>97</v>
      </c>
      <c r="U24" s="34"/>
      <c r="V24" s="42" t="s">
        <v>98</v>
      </c>
      <c r="W24" s="42" t="s">
        <v>99</v>
      </c>
      <c r="X24" s="43"/>
      <c r="Y24" s="32" t="s">
        <v>100</v>
      </c>
      <c r="Z24" s="41">
        <v>2</v>
      </c>
      <c r="AF24" s="15"/>
    </row>
    <row r="25" spans="1:32" s="14" customFormat="1" ht="102" customHeight="1" thickBot="1" x14ac:dyDescent="0.3">
      <c r="A25" s="131" t="s">
        <v>101</v>
      </c>
      <c r="B25" s="132"/>
      <c r="C25" s="88" t="s">
        <v>88</v>
      </c>
      <c r="D25" s="89" t="s">
        <v>102</v>
      </c>
      <c r="E25" s="90" t="s">
        <v>34</v>
      </c>
      <c r="F25" s="91" t="s">
        <v>34</v>
      </c>
      <c r="G25" s="93">
        <v>2478900</v>
      </c>
      <c r="H25" s="93">
        <f t="shared" si="0"/>
        <v>2065750</v>
      </c>
      <c r="I25" s="92">
        <f t="shared" si="1"/>
        <v>2065750</v>
      </c>
      <c r="J25" s="91"/>
      <c r="K25" s="94"/>
      <c r="L25" s="95" t="s">
        <v>35</v>
      </c>
      <c r="M25" s="92">
        <v>0</v>
      </c>
      <c r="N25" s="96"/>
      <c r="O25" s="91"/>
      <c r="P25" s="94"/>
      <c r="Q25" s="97">
        <f t="shared" ref="Q25:Q26" si="7">I25</f>
        <v>2065750</v>
      </c>
      <c r="R25" s="98">
        <v>2024</v>
      </c>
      <c r="S25" s="98" t="s">
        <v>47</v>
      </c>
      <c r="T25" s="91" t="s">
        <v>103</v>
      </c>
      <c r="U25" s="91"/>
      <c r="V25" s="99" t="s">
        <v>49</v>
      </c>
      <c r="W25" s="99" t="s">
        <v>104</v>
      </c>
      <c r="X25" s="100"/>
      <c r="Y25" s="89" t="s">
        <v>51</v>
      </c>
      <c r="Z25" s="98">
        <v>2</v>
      </c>
      <c r="AF25" s="15"/>
    </row>
    <row r="26" spans="1:32" s="17" customFormat="1" ht="102" customHeight="1" x14ac:dyDescent="0.25">
      <c r="A26" s="115" t="s">
        <v>105</v>
      </c>
      <c r="B26" s="116"/>
      <c r="C26" s="117" t="s">
        <v>106</v>
      </c>
      <c r="D26" s="118" t="s">
        <v>107</v>
      </c>
      <c r="E26" s="119" t="s">
        <v>34</v>
      </c>
      <c r="F26" s="120" t="s">
        <v>34</v>
      </c>
      <c r="G26" s="121">
        <v>2291280</v>
      </c>
      <c r="H26" s="121">
        <f t="shared" si="0"/>
        <v>1909400</v>
      </c>
      <c r="I26" s="122">
        <f t="shared" ref="I26" si="8">H26</f>
        <v>1909400</v>
      </c>
      <c r="J26" s="120"/>
      <c r="K26" s="123"/>
      <c r="L26" s="124" t="s">
        <v>35</v>
      </c>
      <c r="M26" s="122">
        <v>0</v>
      </c>
      <c r="N26" s="125"/>
      <c r="O26" s="120"/>
      <c r="P26" s="123"/>
      <c r="Q26" s="126">
        <f t="shared" si="7"/>
        <v>1909400</v>
      </c>
      <c r="R26" s="127">
        <v>2024</v>
      </c>
      <c r="S26" s="127" t="s">
        <v>108</v>
      </c>
      <c r="T26" s="120" t="s">
        <v>109</v>
      </c>
      <c r="U26" s="120"/>
      <c r="V26" s="128" t="s">
        <v>110</v>
      </c>
      <c r="W26" s="128" t="s">
        <v>111</v>
      </c>
      <c r="X26" s="129"/>
      <c r="Y26" s="118" t="s">
        <v>51</v>
      </c>
      <c r="Z26" s="127">
        <v>2</v>
      </c>
      <c r="AF26" s="18"/>
    </row>
    <row r="27" spans="1:32" s="14" customFormat="1" ht="102" customHeight="1" x14ac:dyDescent="0.25">
      <c r="A27" s="12" t="s">
        <v>112</v>
      </c>
      <c r="B27" s="13"/>
      <c r="C27" s="31" t="s">
        <v>106</v>
      </c>
      <c r="D27" s="32" t="s">
        <v>107</v>
      </c>
      <c r="E27" s="33" t="s">
        <v>34</v>
      </c>
      <c r="F27" s="34" t="s">
        <v>34</v>
      </c>
      <c r="G27" s="35">
        <v>2800000</v>
      </c>
      <c r="H27" s="35">
        <f t="shared" si="0"/>
        <v>2333333.3333333335</v>
      </c>
      <c r="I27" s="36">
        <f t="shared" ref="I27" si="9">H27</f>
        <v>2333333.3333333335</v>
      </c>
      <c r="J27" s="34"/>
      <c r="K27" s="37"/>
      <c r="L27" s="38" t="s">
        <v>35</v>
      </c>
      <c r="M27" s="36">
        <v>0</v>
      </c>
      <c r="N27" s="39"/>
      <c r="O27" s="34"/>
      <c r="P27" s="37"/>
      <c r="Q27" s="40">
        <f t="shared" ref="Q27" si="10">I27</f>
        <v>2333333.3333333335</v>
      </c>
      <c r="R27" s="41">
        <v>2024</v>
      </c>
      <c r="S27" s="41" t="s">
        <v>113</v>
      </c>
      <c r="T27" s="34" t="s">
        <v>90</v>
      </c>
      <c r="U27" s="34"/>
      <c r="V27" s="42" t="s">
        <v>91</v>
      </c>
      <c r="W27" s="42" t="s">
        <v>92</v>
      </c>
      <c r="X27" s="43"/>
      <c r="Y27" s="32" t="s">
        <v>93</v>
      </c>
      <c r="Z27" s="41">
        <v>2</v>
      </c>
      <c r="AF27" s="15"/>
    </row>
    <row r="28" spans="1:32" s="14" customFormat="1" ht="102" customHeight="1" thickBot="1" x14ac:dyDescent="0.3">
      <c r="A28" s="131" t="s">
        <v>114</v>
      </c>
      <c r="B28" s="132"/>
      <c r="C28" s="88" t="s">
        <v>106</v>
      </c>
      <c r="D28" s="89" t="s">
        <v>115</v>
      </c>
      <c r="E28" s="90" t="s">
        <v>34</v>
      </c>
      <c r="F28" s="91" t="s">
        <v>34</v>
      </c>
      <c r="G28" s="93">
        <v>2795000</v>
      </c>
      <c r="H28" s="93">
        <f t="shared" si="0"/>
        <v>2329166.666666667</v>
      </c>
      <c r="I28" s="92">
        <f t="shared" ref="I28:I29" si="11">H28</f>
        <v>2329166.666666667</v>
      </c>
      <c r="J28" s="91"/>
      <c r="K28" s="94"/>
      <c r="L28" s="95" t="s">
        <v>35</v>
      </c>
      <c r="M28" s="92">
        <v>0</v>
      </c>
      <c r="N28" s="96"/>
      <c r="O28" s="91"/>
      <c r="P28" s="94"/>
      <c r="Q28" s="97">
        <f t="shared" ref="Q28:Q29" si="12">I28</f>
        <v>2329166.666666667</v>
      </c>
      <c r="R28" s="98">
        <v>2024</v>
      </c>
      <c r="S28" s="98" t="s">
        <v>47</v>
      </c>
      <c r="T28" s="91" t="s">
        <v>116</v>
      </c>
      <c r="U28" s="91"/>
      <c r="V28" s="99" t="s">
        <v>117</v>
      </c>
      <c r="W28" s="99" t="s">
        <v>118</v>
      </c>
      <c r="X28" s="100"/>
      <c r="Y28" s="89" t="s">
        <v>119</v>
      </c>
      <c r="Z28" s="98">
        <v>2</v>
      </c>
      <c r="AF28" s="15"/>
    </row>
    <row r="29" spans="1:32" s="17" customFormat="1" ht="102" customHeight="1" x14ac:dyDescent="0.25">
      <c r="A29" s="115" t="s">
        <v>120</v>
      </c>
      <c r="B29" s="116"/>
      <c r="C29" s="117" t="s">
        <v>121</v>
      </c>
      <c r="D29" s="118" t="s">
        <v>122</v>
      </c>
      <c r="E29" s="119" t="s">
        <v>34</v>
      </c>
      <c r="F29" s="120" t="s">
        <v>34</v>
      </c>
      <c r="G29" s="121">
        <v>1664869.75</v>
      </c>
      <c r="H29" s="121">
        <f t="shared" si="0"/>
        <v>1387391.4583333335</v>
      </c>
      <c r="I29" s="122">
        <f t="shared" si="11"/>
        <v>1387391.4583333335</v>
      </c>
      <c r="J29" s="120"/>
      <c r="K29" s="123"/>
      <c r="L29" s="124" t="s">
        <v>35</v>
      </c>
      <c r="M29" s="122">
        <v>0</v>
      </c>
      <c r="N29" s="125"/>
      <c r="O29" s="120"/>
      <c r="P29" s="123"/>
      <c r="Q29" s="126">
        <f t="shared" si="12"/>
        <v>1387391.4583333335</v>
      </c>
      <c r="R29" s="127">
        <v>2024</v>
      </c>
      <c r="S29" s="127" t="s">
        <v>47</v>
      </c>
      <c r="T29" s="120" t="s">
        <v>123</v>
      </c>
      <c r="U29" s="120"/>
      <c r="V29" s="128" t="s">
        <v>124</v>
      </c>
      <c r="W29" s="128" t="s">
        <v>125</v>
      </c>
      <c r="X29" s="129"/>
      <c r="Y29" s="118" t="s">
        <v>126</v>
      </c>
      <c r="Z29" s="127">
        <v>2</v>
      </c>
      <c r="AF29" s="18"/>
    </row>
    <row r="30" spans="1:32" s="14" customFormat="1" ht="102" customHeight="1" x14ac:dyDescent="0.25">
      <c r="A30" s="12" t="s">
        <v>127</v>
      </c>
      <c r="B30" s="13"/>
      <c r="C30" s="31" t="s">
        <v>121</v>
      </c>
      <c r="D30" s="32" t="s">
        <v>122</v>
      </c>
      <c r="E30" s="33" t="s">
        <v>34</v>
      </c>
      <c r="F30" s="34" t="s">
        <v>34</v>
      </c>
      <c r="G30" s="35">
        <v>1813500</v>
      </c>
      <c r="H30" s="35">
        <f t="shared" si="0"/>
        <v>1511250</v>
      </c>
      <c r="I30" s="36">
        <f t="shared" ref="I30" si="13">H30</f>
        <v>1511250</v>
      </c>
      <c r="J30" s="34"/>
      <c r="K30" s="37"/>
      <c r="L30" s="38" t="s">
        <v>35</v>
      </c>
      <c r="M30" s="36">
        <v>0</v>
      </c>
      <c r="N30" s="39"/>
      <c r="O30" s="34"/>
      <c r="P30" s="37"/>
      <c r="Q30" s="40">
        <f t="shared" ref="Q30" si="14">I30</f>
        <v>1511250</v>
      </c>
      <c r="R30" s="41">
        <v>2024</v>
      </c>
      <c r="S30" s="41" t="s">
        <v>47</v>
      </c>
      <c r="T30" s="34" t="s">
        <v>128</v>
      </c>
      <c r="U30" s="34"/>
      <c r="V30" s="42"/>
      <c r="W30" s="42" t="s">
        <v>129</v>
      </c>
      <c r="X30" s="43"/>
      <c r="Y30" s="32" t="s">
        <v>51</v>
      </c>
      <c r="Z30" s="41">
        <v>2</v>
      </c>
      <c r="AF30" s="15"/>
    </row>
    <row r="31" spans="1:32" s="14" customFormat="1" ht="102" customHeight="1" thickBot="1" x14ac:dyDescent="0.3">
      <c r="A31" s="131" t="s">
        <v>130</v>
      </c>
      <c r="B31" s="132"/>
      <c r="C31" s="88" t="s">
        <v>121</v>
      </c>
      <c r="D31" s="89" t="s">
        <v>122</v>
      </c>
      <c r="E31" s="90" t="s">
        <v>34</v>
      </c>
      <c r="F31" s="91" t="s">
        <v>34</v>
      </c>
      <c r="G31" s="93">
        <v>1818500</v>
      </c>
      <c r="H31" s="93">
        <f t="shared" si="0"/>
        <v>1515416.6666666667</v>
      </c>
      <c r="I31" s="92">
        <f t="shared" ref="I31" si="15">H31</f>
        <v>1515416.6666666667</v>
      </c>
      <c r="J31" s="91"/>
      <c r="K31" s="94"/>
      <c r="L31" s="95" t="s">
        <v>35</v>
      </c>
      <c r="M31" s="92">
        <v>0</v>
      </c>
      <c r="N31" s="96"/>
      <c r="O31" s="91"/>
      <c r="P31" s="94"/>
      <c r="Q31" s="97">
        <f t="shared" ref="Q31" si="16">I31</f>
        <v>1515416.6666666667</v>
      </c>
      <c r="R31" s="98">
        <v>2024</v>
      </c>
      <c r="S31" s="98" t="s">
        <v>47</v>
      </c>
      <c r="T31" s="91" t="s">
        <v>131</v>
      </c>
      <c r="U31" s="91"/>
      <c r="V31" s="99" t="s">
        <v>132</v>
      </c>
      <c r="W31" s="99" t="s">
        <v>133</v>
      </c>
      <c r="X31" s="100"/>
      <c r="Y31" s="89" t="s">
        <v>51</v>
      </c>
      <c r="Z31" s="98">
        <v>2</v>
      </c>
      <c r="AF31" s="15"/>
    </row>
    <row r="32" spans="1:32" s="14" customFormat="1" ht="102" customHeight="1" x14ac:dyDescent="0.25">
      <c r="A32" s="71" t="s">
        <v>134</v>
      </c>
      <c r="B32" s="72"/>
      <c r="C32" s="73" t="s">
        <v>140</v>
      </c>
      <c r="D32" s="73" t="s">
        <v>140</v>
      </c>
      <c r="E32" s="75" t="s">
        <v>34</v>
      </c>
      <c r="F32" s="76" t="s">
        <v>34</v>
      </c>
      <c r="G32" s="77">
        <v>7867000</v>
      </c>
      <c r="H32" s="77">
        <f t="shared" si="0"/>
        <v>6555833.333333334</v>
      </c>
      <c r="I32" s="78">
        <f t="shared" ref="I32" si="17">H32</f>
        <v>6555833.333333334</v>
      </c>
      <c r="J32" s="76"/>
      <c r="K32" s="79"/>
      <c r="L32" s="80" t="s">
        <v>35</v>
      </c>
      <c r="M32" s="78">
        <v>0</v>
      </c>
      <c r="N32" s="81"/>
      <c r="O32" s="76"/>
      <c r="P32" s="79"/>
      <c r="Q32" s="82">
        <f t="shared" ref="Q32" si="18">I32</f>
        <v>6555833.333333334</v>
      </c>
      <c r="R32" s="83">
        <v>2024</v>
      </c>
      <c r="S32" s="83" t="s">
        <v>108</v>
      </c>
      <c r="T32" s="76" t="s">
        <v>135</v>
      </c>
      <c r="U32" s="76"/>
      <c r="V32" s="84" t="s">
        <v>136</v>
      </c>
      <c r="W32" s="84" t="s">
        <v>137</v>
      </c>
      <c r="X32" s="85"/>
      <c r="Y32" s="74" t="s">
        <v>138</v>
      </c>
      <c r="Z32" s="83">
        <v>2</v>
      </c>
      <c r="AF32" s="15"/>
    </row>
    <row r="33" spans="1:32" s="14" customFormat="1" ht="102" customHeight="1" x14ac:dyDescent="0.25">
      <c r="A33" s="12" t="s">
        <v>139</v>
      </c>
      <c r="B33" s="13"/>
      <c r="C33" s="31" t="s">
        <v>140</v>
      </c>
      <c r="D33" s="31" t="s">
        <v>141</v>
      </c>
      <c r="E33" s="33" t="s">
        <v>34</v>
      </c>
      <c r="F33" s="34" t="s">
        <v>34</v>
      </c>
      <c r="G33" s="35">
        <v>7847000</v>
      </c>
      <c r="H33" s="35">
        <f t="shared" si="0"/>
        <v>6539166.666666667</v>
      </c>
      <c r="I33" s="36">
        <f t="shared" ref="I33" si="19">H33</f>
        <v>6539166.666666667</v>
      </c>
      <c r="J33" s="34"/>
      <c r="K33" s="37"/>
      <c r="L33" s="38" t="s">
        <v>35</v>
      </c>
      <c r="M33" s="36">
        <v>0</v>
      </c>
      <c r="N33" s="39"/>
      <c r="O33" s="34"/>
      <c r="P33" s="37"/>
      <c r="Q33" s="40">
        <f t="shared" ref="Q33" si="20">I33</f>
        <v>6539166.666666667</v>
      </c>
      <c r="R33" s="41">
        <v>2024</v>
      </c>
      <c r="S33" s="41" t="s">
        <v>108</v>
      </c>
      <c r="T33" s="34" t="s">
        <v>109</v>
      </c>
      <c r="U33" s="34"/>
      <c r="V33" s="42" t="s">
        <v>110</v>
      </c>
      <c r="W33" s="42" t="s">
        <v>111</v>
      </c>
      <c r="X33" s="43"/>
      <c r="Y33" s="32" t="s">
        <v>51</v>
      </c>
      <c r="Z33" s="41">
        <v>2</v>
      </c>
      <c r="AF33" s="15"/>
    </row>
    <row r="34" spans="1:32" s="17" customFormat="1" ht="102" customHeight="1" thickBot="1" x14ac:dyDescent="0.3">
      <c r="A34" s="101" t="s">
        <v>142</v>
      </c>
      <c r="B34" s="102"/>
      <c r="C34" s="103" t="s">
        <v>140</v>
      </c>
      <c r="D34" s="103" t="s">
        <v>143</v>
      </c>
      <c r="E34" s="105" t="s">
        <v>34</v>
      </c>
      <c r="F34" s="106" t="s">
        <v>34</v>
      </c>
      <c r="G34" s="108">
        <v>7124304</v>
      </c>
      <c r="H34" s="108">
        <f t="shared" si="0"/>
        <v>5936920</v>
      </c>
      <c r="I34" s="107">
        <f t="shared" ref="I34" si="21">H34</f>
        <v>5936920</v>
      </c>
      <c r="J34" s="106"/>
      <c r="K34" s="109"/>
      <c r="L34" s="110" t="s">
        <v>35</v>
      </c>
      <c r="M34" s="107">
        <v>0</v>
      </c>
      <c r="N34" s="111"/>
      <c r="O34" s="106"/>
      <c r="P34" s="109"/>
      <c r="Q34" s="130">
        <f t="shared" ref="Q34" si="22">I34</f>
        <v>5936920</v>
      </c>
      <c r="R34" s="112">
        <v>2024</v>
      </c>
      <c r="S34" s="112" t="s">
        <v>47</v>
      </c>
      <c r="T34" s="106" t="s">
        <v>144</v>
      </c>
      <c r="U34" s="106"/>
      <c r="V34" s="113" t="s">
        <v>145</v>
      </c>
      <c r="W34" s="113" t="s">
        <v>146</v>
      </c>
      <c r="X34" s="114"/>
      <c r="Y34" s="104" t="s">
        <v>64</v>
      </c>
      <c r="Z34" s="112">
        <v>2</v>
      </c>
      <c r="AF34" s="18"/>
    </row>
    <row r="35" spans="1:32" s="17" customFormat="1" ht="102" customHeight="1" x14ac:dyDescent="0.25">
      <c r="A35" s="115" t="s">
        <v>147</v>
      </c>
      <c r="B35" s="116"/>
      <c r="C35" s="117" t="s">
        <v>148</v>
      </c>
      <c r="D35" s="117" t="s">
        <v>149</v>
      </c>
      <c r="E35" s="119" t="s">
        <v>34</v>
      </c>
      <c r="F35" s="120" t="s">
        <v>34</v>
      </c>
      <c r="G35" s="121">
        <v>2133581</v>
      </c>
      <c r="H35" s="121">
        <f t="shared" si="0"/>
        <v>1777984.1666666667</v>
      </c>
      <c r="I35" s="122">
        <f t="shared" ref="I35" si="23">H35</f>
        <v>1777984.1666666667</v>
      </c>
      <c r="J35" s="120"/>
      <c r="K35" s="123"/>
      <c r="L35" s="124" t="s">
        <v>35</v>
      </c>
      <c r="M35" s="122">
        <v>0</v>
      </c>
      <c r="N35" s="125"/>
      <c r="O35" s="120"/>
      <c r="P35" s="123"/>
      <c r="Q35" s="126">
        <f t="shared" ref="Q35" si="24">I35</f>
        <v>1777984.1666666667</v>
      </c>
      <c r="R35" s="127">
        <v>2024</v>
      </c>
      <c r="S35" s="127" t="s">
        <v>108</v>
      </c>
      <c r="T35" s="120" t="s">
        <v>150</v>
      </c>
      <c r="U35" s="120"/>
      <c r="V35" s="128" t="s">
        <v>151</v>
      </c>
      <c r="W35" s="128" t="s">
        <v>152</v>
      </c>
      <c r="X35" s="129"/>
      <c r="Y35" s="118" t="s">
        <v>153</v>
      </c>
      <c r="Z35" s="127">
        <v>2</v>
      </c>
      <c r="AF35" s="18"/>
    </row>
    <row r="36" spans="1:32" s="14" customFormat="1" ht="102" customHeight="1" x14ac:dyDescent="0.25">
      <c r="A36" s="12" t="s">
        <v>154</v>
      </c>
      <c r="B36" s="13"/>
      <c r="C36" s="31" t="s">
        <v>148</v>
      </c>
      <c r="D36" s="31" t="s">
        <v>155</v>
      </c>
      <c r="E36" s="33" t="s">
        <v>34</v>
      </c>
      <c r="F36" s="34" t="s">
        <v>34</v>
      </c>
      <c r="G36" s="35">
        <v>2601900</v>
      </c>
      <c r="H36" s="35">
        <f t="shared" si="0"/>
        <v>2168250</v>
      </c>
      <c r="I36" s="36">
        <f t="shared" ref="I36" si="25">H36</f>
        <v>2168250</v>
      </c>
      <c r="J36" s="34"/>
      <c r="K36" s="37"/>
      <c r="L36" s="38" t="s">
        <v>35</v>
      </c>
      <c r="M36" s="36">
        <v>0</v>
      </c>
      <c r="N36" s="39"/>
      <c r="O36" s="34"/>
      <c r="P36" s="37"/>
      <c r="Q36" s="40">
        <f t="shared" ref="Q36" si="26">I36</f>
        <v>2168250</v>
      </c>
      <c r="R36" s="41">
        <v>2024</v>
      </c>
      <c r="S36" s="41" t="s">
        <v>113</v>
      </c>
      <c r="T36" s="34" t="s">
        <v>156</v>
      </c>
      <c r="U36" s="34"/>
      <c r="V36" s="42" t="s">
        <v>157</v>
      </c>
      <c r="W36" s="42" t="s">
        <v>158</v>
      </c>
      <c r="X36" s="43"/>
      <c r="Y36" s="32" t="s">
        <v>126</v>
      </c>
      <c r="Z36" s="41">
        <v>2</v>
      </c>
      <c r="AF36" s="15"/>
    </row>
    <row r="37" spans="1:32" s="14" customFormat="1" ht="102" customHeight="1" thickBot="1" x14ac:dyDescent="0.3">
      <c r="A37" s="131" t="s">
        <v>159</v>
      </c>
      <c r="B37" s="132"/>
      <c r="C37" s="88" t="s">
        <v>148</v>
      </c>
      <c r="D37" s="88" t="s">
        <v>160</v>
      </c>
      <c r="E37" s="90" t="s">
        <v>34</v>
      </c>
      <c r="F37" s="91" t="s">
        <v>34</v>
      </c>
      <c r="G37" s="93">
        <v>2139000</v>
      </c>
      <c r="H37" s="93">
        <f t="shared" si="0"/>
        <v>1782500</v>
      </c>
      <c r="I37" s="92">
        <f t="shared" ref="I37:I38" si="27">H37</f>
        <v>1782500</v>
      </c>
      <c r="J37" s="91"/>
      <c r="K37" s="94"/>
      <c r="L37" s="95" t="s">
        <v>35</v>
      </c>
      <c r="M37" s="92">
        <v>0</v>
      </c>
      <c r="N37" s="96"/>
      <c r="O37" s="91"/>
      <c r="P37" s="94"/>
      <c r="Q37" s="97">
        <f t="shared" ref="Q37:Q38" si="28">I37</f>
        <v>1782500</v>
      </c>
      <c r="R37" s="98">
        <v>2024</v>
      </c>
      <c r="S37" s="98" t="s">
        <v>108</v>
      </c>
      <c r="T37" s="91" t="s">
        <v>161</v>
      </c>
      <c r="U37" s="91"/>
      <c r="V37" s="99" t="s">
        <v>162</v>
      </c>
      <c r="W37" s="99" t="s">
        <v>163</v>
      </c>
      <c r="X37" s="100"/>
      <c r="Y37" s="89" t="s">
        <v>51</v>
      </c>
      <c r="Z37" s="98">
        <v>2</v>
      </c>
      <c r="AF37" s="15"/>
    </row>
    <row r="38" spans="1:32" s="17" customFormat="1" ht="102" customHeight="1" x14ac:dyDescent="0.25">
      <c r="A38" s="115" t="s">
        <v>164</v>
      </c>
      <c r="B38" s="116"/>
      <c r="C38" s="117" t="s">
        <v>165</v>
      </c>
      <c r="D38" s="117" t="s">
        <v>166</v>
      </c>
      <c r="E38" s="119" t="s">
        <v>34</v>
      </c>
      <c r="F38" s="120" t="s">
        <v>34</v>
      </c>
      <c r="G38" s="121">
        <v>1168831</v>
      </c>
      <c r="H38" s="121">
        <f t="shared" si="0"/>
        <v>974025.83333333337</v>
      </c>
      <c r="I38" s="122">
        <f t="shared" si="27"/>
        <v>974025.83333333337</v>
      </c>
      <c r="J38" s="120"/>
      <c r="K38" s="123"/>
      <c r="L38" s="124" t="s">
        <v>35</v>
      </c>
      <c r="M38" s="122">
        <v>0</v>
      </c>
      <c r="N38" s="125"/>
      <c r="O38" s="120"/>
      <c r="P38" s="123"/>
      <c r="Q38" s="126">
        <f t="shared" si="28"/>
        <v>974025.83333333337</v>
      </c>
      <c r="R38" s="127">
        <v>2024</v>
      </c>
      <c r="S38" s="127" t="s">
        <v>108</v>
      </c>
      <c r="T38" s="120" t="s">
        <v>123</v>
      </c>
      <c r="U38" s="120"/>
      <c r="V38" s="128" t="s">
        <v>124</v>
      </c>
      <c r="W38" s="128" t="s">
        <v>125</v>
      </c>
      <c r="X38" s="129"/>
      <c r="Y38" s="118" t="s">
        <v>126</v>
      </c>
      <c r="Z38" s="127">
        <v>2</v>
      </c>
      <c r="AF38" s="18"/>
    </row>
    <row r="39" spans="1:32" s="14" customFormat="1" ht="102" customHeight="1" x14ac:dyDescent="0.25">
      <c r="A39" s="12" t="s">
        <v>167</v>
      </c>
      <c r="B39" s="13"/>
      <c r="C39" s="31" t="s">
        <v>165</v>
      </c>
      <c r="D39" s="31" t="s">
        <v>166</v>
      </c>
      <c r="E39" s="33" t="s">
        <v>34</v>
      </c>
      <c r="F39" s="34" t="s">
        <v>34</v>
      </c>
      <c r="G39" s="35">
        <v>1334850</v>
      </c>
      <c r="H39" s="35">
        <f t="shared" si="0"/>
        <v>1112375</v>
      </c>
      <c r="I39" s="36">
        <f t="shared" ref="I39" si="29">H39</f>
        <v>1112375</v>
      </c>
      <c r="J39" s="34"/>
      <c r="K39" s="37"/>
      <c r="L39" s="38" t="s">
        <v>35</v>
      </c>
      <c r="M39" s="36">
        <v>0</v>
      </c>
      <c r="N39" s="39"/>
      <c r="O39" s="34"/>
      <c r="P39" s="37"/>
      <c r="Q39" s="40">
        <f t="shared" ref="Q39" si="30">I39</f>
        <v>1112375</v>
      </c>
      <c r="R39" s="41">
        <v>2024</v>
      </c>
      <c r="S39" s="41" t="s">
        <v>47</v>
      </c>
      <c r="T39" s="34" t="s">
        <v>128</v>
      </c>
      <c r="U39" s="34"/>
      <c r="V39" s="42"/>
      <c r="W39" s="42" t="s">
        <v>129</v>
      </c>
      <c r="X39" s="43"/>
      <c r="Y39" s="32" t="s">
        <v>51</v>
      </c>
      <c r="Z39" s="41">
        <v>2</v>
      </c>
      <c r="AF39" s="15"/>
    </row>
    <row r="40" spans="1:32" s="14" customFormat="1" ht="102" customHeight="1" thickBot="1" x14ac:dyDescent="0.3">
      <c r="A40" s="131" t="s">
        <v>168</v>
      </c>
      <c r="B40" s="132"/>
      <c r="C40" s="88" t="s">
        <v>165</v>
      </c>
      <c r="D40" s="88" t="s">
        <v>166</v>
      </c>
      <c r="E40" s="90" t="s">
        <v>34</v>
      </c>
      <c r="F40" s="91" t="s">
        <v>34</v>
      </c>
      <c r="G40" s="93">
        <v>1328500</v>
      </c>
      <c r="H40" s="93">
        <f t="shared" si="0"/>
        <v>1107083.3333333335</v>
      </c>
      <c r="I40" s="92">
        <f t="shared" ref="I40" si="31">H40</f>
        <v>1107083.3333333335</v>
      </c>
      <c r="J40" s="91"/>
      <c r="K40" s="94"/>
      <c r="L40" s="95" t="s">
        <v>35</v>
      </c>
      <c r="M40" s="92">
        <v>0</v>
      </c>
      <c r="N40" s="96"/>
      <c r="O40" s="91"/>
      <c r="P40" s="94"/>
      <c r="Q40" s="97">
        <f t="shared" ref="Q40" si="32">I40</f>
        <v>1107083.3333333335</v>
      </c>
      <c r="R40" s="98">
        <v>2024</v>
      </c>
      <c r="S40" s="98" t="s">
        <v>47</v>
      </c>
      <c r="T40" s="91" t="s">
        <v>131</v>
      </c>
      <c r="U40" s="91"/>
      <c r="V40" s="99" t="s">
        <v>132</v>
      </c>
      <c r="W40" s="99" t="s">
        <v>133</v>
      </c>
      <c r="X40" s="100"/>
      <c r="Y40" s="89" t="s">
        <v>51</v>
      </c>
      <c r="Z40" s="98">
        <v>2</v>
      </c>
      <c r="AF40" s="15"/>
    </row>
    <row r="41" spans="1:32" s="14" customFormat="1" ht="102" customHeight="1" x14ac:dyDescent="0.25">
      <c r="A41" s="71" t="s">
        <v>169</v>
      </c>
      <c r="B41" s="72"/>
      <c r="C41" s="73" t="s">
        <v>170</v>
      </c>
      <c r="D41" s="73" t="s">
        <v>171</v>
      </c>
      <c r="E41" s="75" t="s">
        <v>34</v>
      </c>
      <c r="F41" s="76" t="s">
        <v>34</v>
      </c>
      <c r="G41" s="77">
        <v>12275000</v>
      </c>
      <c r="H41" s="77">
        <f t="shared" si="0"/>
        <v>10229166.666666668</v>
      </c>
      <c r="I41" s="78">
        <f t="shared" ref="I41" si="33">H41</f>
        <v>10229166.666666668</v>
      </c>
      <c r="J41" s="76"/>
      <c r="K41" s="79"/>
      <c r="L41" s="80" t="s">
        <v>35</v>
      </c>
      <c r="M41" s="78">
        <v>0</v>
      </c>
      <c r="N41" s="81"/>
      <c r="O41" s="76"/>
      <c r="P41" s="79"/>
      <c r="Q41" s="82">
        <f t="shared" ref="Q41" si="34">I41</f>
        <v>10229166.666666668</v>
      </c>
      <c r="R41" s="83">
        <v>2024</v>
      </c>
      <c r="S41" s="83" t="s">
        <v>96</v>
      </c>
      <c r="T41" s="76" t="s">
        <v>172</v>
      </c>
      <c r="U41" s="76"/>
      <c r="V41" s="84" t="s">
        <v>173</v>
      </c>
      <c r="W41" s="84" t="s">
        <v>174</v>
      </c>
      <c r="X41" s="85"/>
      <c r="Y41" s="74" t="s">
        <v>175</v>
      </c>
      <c r="Z41" s="83">
        <v>2</v>
      </c>
      <c r="AF41" s="15"/>
    </row>
    <row r="42" spans="1:32" s="14" customFormat="1" ht="102" customHeight="1" x14ac:dyDescent="0.25">
      <c r="A42" s="12" t="s">
        <v>176</v>
      </c>
      <c r="B42" s="13"/>
      <c r="C42" s="31" t="s">
        <v>170</v>
      </c>
      <c r="D42" s="31" t="s">
        <v>177</v>
      </c>
      <c r="E42" s="33" t="s">
        <v>34</v>
      </c>
      <c r="F42" s="34" t="s">
        <v>34</v>
      </c>
      <c r="G42" s="35">
        <v>12387500</v>
      </c>
      <c r="H42" s="35">
        <f t="shared" si="0"/>
        <v>10322916.666666668</v>
      </c>
      <c r="I42" s="36">
        <f t="shared" ref="I42" si="35">H42</f>
        <v>10322916.666666668</v>
      </c>
      <c r="J42" s="34"/>
      <c r="K42" s="37"/>
      <c r="L42" s="38" t="s">
        <v>35</v>
      </c>
      <c r="M42" s="36">
        <v>0</v>
      </c>
      <c r="N42" s="39"/>
      <c r="O42" s="34"/>
      <c r="P42" s="37"/>
      <c r="Q42" s="40">
        <f t="shared" ref="Q42" si="36">I42</f>
        <v>10322916.666666668</v>
      </c>
      <c r="R42" s="41">
        <v>2024</v>
      </c>
      <c r="S42" s="41" t="s">
        <v>47</v>
      </c>
      <c r="T42" s="34" t="s">
        <v>178</v>
      </c>
      <c r="U42" s="34"/>
      <c r="V42" s="42" t="s">
        <v>179</v>
      </c>
      <c r="W42" s="42" t="s">
        <v>180</v>
      </c>
      <c r="X42" s="43"/>
      <c r="Y42" s="32" t="s">
        <v>153</v>
      </c>
      <c r="Z42" s="41">
        <v>2</v>
      </c>
      <c r="AF42" s="15"/>
    </row>
    <row r="43" spans="1:32" s="17" customFormat="1" ht="102" customHeight="1" thickBot="1" x14ac:dyDescent="0.3">
      <c r="A43" s="101" t="s">
        <v>181</v>
      </c>
      <c r="B43" s="102"/>
      <c r="C43" s="103" t="s">
        <v>170</v>
      </c>
      <c r="D43" s="103" t="s">
        <v>182</v>
      </c>
      <c r="E43" s="105" t="s">
        <v>34</v>
      </c>
      <c r="F43" s="106" t="s">
        <v>34</v>
      </c>
      <c r="G43" s="108">
        <v>10473098</v>
      </c>
      <c r="H43" s="108">
        <f t="shared" si="0"/>
        <v>8727581.6666666679</v>
      </c>
      <c r="I43" s="107">
        <f t="shared" ref="I43:I44" si="37">H43</f>
        <v>8727581.6666666679</v>
      </c>
      <c r="J43" s="106"/>
      <c r="K43" s="109"/>
      <c r="L43" s="110" t="s">
        <v>35</v>
      </c>
      <c r="M43" s="107">
        <v>0</v>
      </c>
      <c r="N43" s="111"/>
      <c r="O43" s="106"/>
      <c r="P43" s="109"/>
      <c r="Q43" s="130">
        <f t="shared" ref="Q43:Q44" si="38">I43</f>
        <v>8727581.6666666679</v>
      </c>
      <c r="R43" s="112">
        <v>2024</v>
      </c>
      <c r="S43" s="112" t="s">
        <v>47</v>
      </c>
      <c r="T43" s="106" t="s">
        <v>183</v>
      </c>
      <c r="U43" s="106"/>
      <c r="V43" s="113" t="s">
        <v>184</v>
      </c>
      <c r="W43" s="113" t="s">
        <v>185</v>
      </c>
      <c r="X43" s="114"/>
      <c r="Y43" s="104" t="s">
        <v>153</v>
      </c>
      <c r="Z43" s="112">
        <v>2</v>
      </c>
      <c r="AF43" s="18"/>
    </row>
    <row r="44" spans="1:32" s="14" customFormat="1" ht="102" customHeight="1" x14ac:dyDescent="0.25">
      <c r="A44" s="71" t="s">
        <v>186</v>
      </c>
      <c r="B44" s="72"/>
      <c r="C44" s="73" t="s">
        <v>187</v>
      </c>
      <c r="D44" s="73" t="s">
        <v>188</v>
      </c>
      <c r="E44" s="75" t="s">
        <v>34</v>
      </c>
      <c r="F44" s="76" t="s">
        <v>34</v>
      </c>
      <c r="G44" s="77">
        <v>17940000</v>
      </c>
      <c r="H44" s="77">
        <f t="shared" si="0"/>
        <v>14950000</v>
      </c>
      <c r="I44" s="78">
        <f t="shared" si="37"/>
        <v>14950000</v>
      </c>
      <c r="J44" s="76"/>
      <c r="K44" s="79"/>
      <c r="L44" s="80" t="s">
        <v>35</v>
      </c>
      <c r="M44" s="78">
        <v>0</v>
      </c>
      <c r="N44" s="81"/>
      <c r="O44" s="76"/>
      <c r="P44" s="79"/>
      <c r="Q44" s="82">
        <f t="shared" si="38"/>
        <v>14950000</v>
      </c>
      <c r="R44" s="83">
        <v>2024</v>
      </c>
      <c r="S44" s="83" t="s">
        <v>47</v>
      </c>
      <c r="T44" s="76" t="s">
        <v>189</v>
      </c>
      <c r="U44" s="76"/>
      <c r="V44" s="84" t="s">
        <v>190</v>
      </c>
      <c r="W44" s="84" t="s">
        <v>191</v>
      </c>
      <c r="X44" s="85"/>
      <c r="Y44" s="74" t="s">
        <v>192</v>
      </c>
      <c r="Z44" s="83">
        <v>2</v>
      </c>
      <c r="AF44" s="15"/>
    </row>
    <row r="45" spans="1:32" s="17" customFormat="1" ht="102" customHeight="1" x14ac:dyDescent="0.25">
      <c r="A45" s="11" t="s">
        <v>193</v>
      </c>
      <c r="B45" s="16"/>
      <c r="C45" s="44" t="s">
        <v>187</v>
      </c>
      <c r="D45" s="44" t="s">
        <v>194</v>
      </c>
      <c r="E45" s="46" t="s">
        <v>34</v>
      </c>
      <c r="F45" s="47" t="s">
        <v>34</v>
      </c>
      <c r="G45" s="48">
        <v>9425500</v>
      </c>
      <c r="H45" s="48">
        <f t="shared" si="0"/>
        <v>7854583.333333334</v>
      </c>
      <c r="I45" s="51">
        <f t="shared" ref="I45:I46" si="39">H45</f>
        <v>7854583.333333334</v>
      </c>
      <c r="J45" s="47"/>
      <c r="K45" s="49"/>
      <c r="L45" s="50" t="s">
        <v>35</v>
      </c>
      <c r="M45" s="51">
        <v>0</v>
      </c>
      <c r="N45" s="52"/>
      <c r="O45" s="47"/>
      <c r="P45" s="49"/>
      <c r="Q45" s="56">
        <f t="shared" ref="Q45:Q46" si="40">I45</f>
        <v>7854583.333333334</v>
      </c>
      <c r="R45" s="53">
        <v>2024</v>
      </c>
      <c r="S45" s="53" t="s">
        <v>47</v>
      </c>
      <c r="T45" s="47" t="s">
        <v>189</v>
      </c>
      <c r="U45" s="47"/>
      <c r="V45" s="54" t="s">
        <v>190</v>
      </c>
      <c r="W45" s="54" t="s">
        <v>191</v>
      </c>
      <c r="X45" s="55"/>
      <c r="Y45" s="45" t="s">
        <v>51</v>
      </c>
      <c r="Z45" s="53">
        <v>2</v>
      </c>
      <c r="AF45" s="18"/>
    </row>
    <row r="46" spans="1:32" s="14" customFormat="1" ht="102" customHeight="1" thickBot="1" x14ac:dyDescent="0.3">
      <c r="A46" s="131" t="s">
        <v>195</v>
      </c>
      <c r="B46" s="132"/>
      <c r="C46" s="88" t="s">
        <v>187</v>
      </c>
      <c r="D46" s="88" t="s">
        <v>196</v>
      </c>
      <c r="E46" s="90" t="s">
        <v>34</v>
      </c>
      <c r="F46" s="91" t="s">
        <v>34</v>
      </c>
      <c r="G46" s="93">
        <v>13935000</v>
      </c>
      <c r="H46" s="93">
        <f t="shared" si="0"/>
        <v>11612500</v>
      </c>
      <c r="I46" s="92">
        <f t="shared" si="39"/>
        <v>11612500</v>
      </c>
      <c r="J46" s="91"/>
      <c r="K46" s="94"/>
      <c r="L46" s="95" t="s">
        <v>35</v>
      </c>
      <c r="M46" s="92">
        <v>0</v>
      </c>
      <c r="N46" s="96"/>
      <c r="O46" s="91"/>
      <c r="P46" s="94"/>
      <c r="Q46" s="97">
        <f t="shared" si="40"/>
        <v>11612500</v>
      </c>
      <c r="R46" s="98">
        <v>2024</v>
      </c>
      <c r="S46" s="98" t="s">
        <v>47</v>
      </c>
      <c r="T46" s="91" t="s">
        <v>189</v>
      </c>
      <c r="U46" s="91"/>
      <c r="V46" s="99" t="s">
        <v>190</v>
      </c>
      <c r="W46" s="99" t="s">
        <v>191</v>
      </c>
      <c r="X46" s="100"/>
      <c r="Y46" s="89" t="s">
        <v>51</v>
      </c>
      <c r="Z46" s="98">
        <v>2</v>
      </c>
      <c r="AF46" s="15"/>
    </row>
    <row r="47" spans="1:32" s="17" customFormat="1" ht="102" customHeight="1" x14ac:dyDescent="0.25">
      <c r="A47" s="115" t="s">
        <v>197</v>
      </c>
      <c r="B47" s="116"/>
      <c r="C47" s="117" t="s">
        <v>187</v>
      </c>
      <c r="D47" s="117" t="s">
        <v>198</v>
      </c>
      <c r="E47" s="119" t="s">
        <v>34</v>
      </c>
      <c r="F47" s="120" t="s">
        <v>34</v>
      </c>
      <c r="G47" s="121">
        <v>174500</v>
      </c>
      <c r="H47" s="121">
        <f t="shared" si="0"/>
        <v>145416.66666666669</v>
      </c>
      <c r="I47" s="122">
        <f t="shared" ref="I47" si="41">H47</f>
        <v>145416.66666666669</v>
      </c>
      <c r="J47" s="120"/>
      <c r="K47" s="123"/>
      <c r="L47" s="124" t="s">
        <v>35</v>
      </c>
      <c r="M47" s="122">
        <v>0</v>
      </c>
      <c r="N47" s="125"/>
      <c r="O47" s="120"/>
      <c r="P47" s="123"/>
      <c r="Q47" s="126">
        <f t="shared" ref="Q47" si="42">I47</f>
        <v>145416.66666666669</v>
      </c>
      <c r="R47" s="127">
        <v>2024</v>
      </c>
      <c r="S47" s="127" t="s">
        <v>47</v>
      </c>
      <c r="T47" s="120" t="s">
        <v>338</v>
      </c>
      <c r="U47" s="120"/>
      <c r="V47" s="128" t="s">
        <v>317</v>
      </c>
      <c r="W47" s="128" t="s">
        <v>339</v>
      </c>
      <c r="X47" s="129"/>
      <c r="Y47" s="118" t="s">
        <v>51</v>
      </c>
      <c r="Z47" s="127">
        <v>2</v>
      </c>
      <c r="AF47" s="18"/>
    </row>
    <row r="48" spans="1:32" s="14" customFormat="1" ht="102" customHeight="1" x14ac:dyDescent="0.25">
      <c r="A48" s="12" t="s">
        <v>210</v>
      </c>
      <c r="B48" s="13"/>
      <c r="C48" s="31" t="s">
        <v>187</v>
      </c>
      <c r="D48" s="31" t="s">
        <v>199</v>
      </c>
      <c r="E48" s="33" t="s">
        <v>34</v>
      </c>
      <c r="F48" s="34" t="s">
        <v>34</v>
      </c>
      <c r="G48" s="35">
        <v>237521</v>
      </c>
      <c r="H48" s="35">
        <f t="shared" si="0"/>
        <v>197934.16666666669</v>
      </c>
      <c r="I48" s="36">
        <f t="shared" ref="I48" si="43">H48</f>
        <v>197934.16666666669</v>
      </c>
      <c r="J48" s="34"/>
      <c r="K48" s="37"/>
      <c r="L48" s="38" t="s">
        <v>35</v>
      </c>
      <c r="M48" s="36">
        <v>0</v>
      </c>
      <c r="N48" s="39"/>
      <c r="O48" s="34"/>
      <c r="P48" s="37"/>
      <c r="Q48" s="40">
        <f t="shared" ref="Q48" si="44">I48</f>
        <v>197934.16666666669</v>
      </c>
      <c r="R48" s="41">
        <v>2024</v>
      </c>
      <c r="S48" s="41" t="s">
        <v>47</v>
      </c>
      <c r="T48" s="34" t="s">
        <v>200</v>
      </c>
      <c r="U48" s="34"/>
      <c r="V48" s="42" t="s">
        <v>132</v>
      </c>
      <c r="W48" s="42" t="s">
        <v>201</v>
      </c>
      <c r="X48" s="43"/>
      <c r="Y48" s="32" t="s">
        <v>51</v>
      </c>
      <c r="Z48" s="41">
        <v>2</v>
      </c>
      <c r="AF48" s="15"/>
    </row>
    <row r="49" spans="1:32" s="14" customFormat="1" ht="102" customHeight="1" thickBot="1" x14ac:dyDescent="0.3">
      <c r="A49" s="131" t="s">
        <v>211</v>
      </c>
      <c r="B49" s="132"/>
      <c r="C49" s="88" t="s">
        <v>187</v>
      </c>
      <c r="D49" s="88" t="s">
        <v>202</v>
      </c>
      <c r="E49" s="90" t="s">
        <v>34</v>
      </c>
      <c r="F49" s="91" t="s">
        <v>34</v>
      </c>
      <c r="G49" s="93">
        <v>240000</v>
      </c>
      <c r="H49" s="93">
        <f t="shared" si="0"/>
        <v>200000</v>
      </c>
      <c r="I49" s="92">
        <f t="shared" ref="I49:I50" si="45">H49</f>
        <v>200000</v>
      </c>
      <c r="J49" s="91"/>
      <c r="K49" s="94"/>
      <c r="L49" s="95" t="s">
        <v>35</v>
      </c>
      <c r="M49" s="92">
        <v>0</v>
      </c>
      <c r="N49" s="96"/>
      <c r="O49" s="91"/>
      <c r="P49" s="94"/>
      <c r="Q49" s="97">
        <f t="shared" ref="Q49:Q50" si="46">I49</f>
        <v>200000</v>
      </c>
      <c r="R49" s="98">
        <v>2024</v>
      </c>
      <c r="S49" s="98" t="s">
        <v>47</v>
      </c>
      <c r="T49" s="91" t="s">
        <v>203</v>
      </c>
      <c r="U49" s="91"/>
      <c r="V49" s="99" t="s">
        <v>204</v>
      </c>
      <c r="W49" s="99" t="s">
        <v>205</v>
      </c>
      <c r="X49" s="100"/>
      <c r="Y49" s="89" t="s">
        <v>244</v>
      </c>
      <c r="Z49" s="98">
        <v>2</v>
      </c>
      <c r="AF49" s="15"/>
    </row>
    <row r="50" spans="1:32" s="17" customFormat="1" ht="102" customHeight="1" x14ac:dyDescent="0.25">
      <c r="A50" s="115" t="s">
        <v>206</v>
      </c>
      <c r="B50" s="116"/>
      <c r="C50" s="117" t="s">
        <v>207</v>
      </c>
      <c r="D50" s="117" t="s">
        <v>208</v>
      </c>
      <c r="E50" s="119" t="s">
        <v>34</v>
      </c>
      <c r="F50" s="120" t="s">
        <v>34</v>
      </c>
      <c r="G50" s="121">
        <v>1550000</v>
      </c>
      <c r="H50" s="121">
        <f t="shared" si="0"/>
        <v>1291666.6666666667</v>
      </c>
      <c r="I50" s="122">
        <f t="shared" si="45"/>
        <v>1291666.6666666667</v>
      </c>
      <c r="J50" s="120"/>
      <c r="K50" s="123"/>
      <c r="L50" s="124" t="s">
        <v>35</v>
      </c>
      <c r="M50" s="122">
        <v>0</v>
      </c>
      <c r="N50" s="125"/>
      <c r="O50" s="120"/>
      <c r="P50" s="123"/>
      <c r="Q50" s="126">
        <f t="shared" si="46"/>
        <v>1291666.6666666667</v>
      </c>
      <c r="R50" s="127">
        <v>2024</v>
      </c>
      <c r="S50" s="127" t="s">
        <v>47</v>
      </c>
      <c r="T50" s="120" t="s">
        <v>123</v>
      </c>
      <c r="U50" s="120"/>
      <c r="V50" s="128" t="s">
        <v>124</v>
      </c>
      <c r="W50" s="128" t="s">
        <v>125</v>
      </c>
      <c r="X50" s="129"/>
      <c r="Y50" s="118" t="s">
        <v>126</v>
      </c>
      <c r="Z50" s="127">
        <v>2</v>
      </c>
      <c r="AF50" s="18"/>
    </row>
    <row r="51" spans="1:32" s="14" customFormat="1" ht="102" customHeight="1" x14ac:dyDescent="0.25">
      <c r="A51" s="12" t="s">
        <v>209</v>
      </c>
      <c r="B51" s="13"/>
      <c r="C51" s="31" t="s">
        <v>207</v>
      </c>
      <c r="D51" s="31" t="s">
        <v>208</v>
      </c>
      <c r="E51" s="33" t="s">
        <v>34</v>
      </c>
      <c r="F51" s="34" t="s">
        <v>34</v>
      </c>
      <c r="G51" s="35">
        <v>1570500</v>
      </c>
      <c r="H51" s="35">
        <f t="shared" si="0"/>
        <v>1308750</v>
      </c>
      <c r="I51" s="36">
        <f t="shared" ref="I51" si="47">H51</f>
        <v>1308750</v>
      </c>
      <c r="J51" s="34"/>
      <c r="K51" s="37"/>
      <c r="L51" s="38" t="s">
        <v>35</v>
      </c>
      <c r="M51" s="36">
        <v>0</v>
      </c>
      <c r="N51" s="39"/>
      <c r="O51" s="34"/>
      <c r="P51" s="37"/>
      <c r="Q51" s="40">
        <f t="shared" ref="Q51" si="48">I51</f>
        <v>1308750</v>
      </c>
      <c r="R51" s="41">
        <v>2024</v>
      </c>
      <c r="S51" s="41" t="s">
        <v>47</v>
      </c>
      <c r="T51" s="34" t="s">
        <v>128</v>
      </c>
      <c r="U51" s="34"/>
      <c r="V51" s="42"/>
      <c r="W51" s="42" t="s">
        <v>129</v>
      </c>
      <c r="X51" s="43"/>
      <c r="Y51" s="32" t="s">
        <v>51</v>
      </c>
      <c r="Z51" s="41">
        <v>2</v>
      </c>
      <c r="AF51" s="15"/>
    </row>
    <row r="52" spans="1:32" s="14" customFormat="1" ht="102" customHeight="1" thickBot="1" x14ac:dyDescent="0.3">
      <c r="A52" s="131" t="s">
        <v>212</v>
      </c>
      <c r="B52" s="132"/>
      <c r="C52" s="88" t="s">
        <v>207</v>
      </c>
      <c r="D52" s="88" t="s">
        <v>208</v>
      </c>
      <c r="E52" s="90" t="s">
        <v>34</v>
      </c>
      <c r="F52" s="91" t="s">
        <v>34</v>
      </c>
      <c r="G52" s="93">
        <v>1595500</v>
      </c>
      <c r="H52" s="93">
        <f t="shared" si="0"/>
        <v>1329583.3333333335</v>
      </c>
      <c r="I52" s="92">
        <f t="shared" ref="I52:I53" si="49">H52</f>
        <v>1329583.3333333335</v>
      </c>
      <c r="J52" s="91"/>
      <c r="K52" s="94"/>
      <c r="L52" s="95" t="s">
        <v>35</v>
      </c>
      <c r="M52" s="92">
        <v>0</v>
      </c>
      <c r="N52" s="96"/>
      <c r="O52" s="91"/>
      <c r="P52" s="94"/>
      <c r="Q52" s="97">
        <f t="shared" ref="Q52:Q53" si="50">I52</f>
        <v>1329583.3333333335</v>
      </c>
      <c r="R52" s="98">
        <v>2024</v>
      </c>
      <c r="S52" s="98" t="s">
        <v>47</v>
      </c>
      <c r="T52" s="91" t="s">
        <v>131</v>
      </c>
      <c r="U52" s="91"/>
      <c r="V52" s="99" t="s">
        <v>132</v>
      </c>
      <c r="W52" s="99" t="s">
        <v>133</v>
      </c>
      <c r="X52" s="100"/>
      <c r="Y52" s="89" t="s">
        <v>51</v>
      </c>
      <c r="Z52" s="98">
        <v>2</v>
      </c>
      <c r="AF52" s="15"/>
    </row>
    <row r="53" spans="1:32" s="17" customFormat="1" ht="102" customHeight="1" x14ac:dyDescent="0.25">
      <c r="A53" s="115" t="s">
        <v>213</v>
      </c>
      <c r="B53" s="116"/>
      <c r="C53" s="117" t="s">
        <v>214</v>
      </c>
      <c r="D53" s="117" t="s">
        <v>219</v>
      </c>
      <c r="E53" s="119" t="s">
        <v>34</v>
      </c>
      <c r="F53" s="120" t="s">
        <v>34</v>
      </c>
      <c r="G53" s="121">
        <v>21484230</v>
      </c>
      <c r="H53" s="121">
        <f t="shared" si="0"/>
        <v>17903525</v>
      </c>
      <c r="I53" s="122">
        <f t="shared" si="49"/>
        <v>17903525</v>
      </c>
      <c r="J53" s="120"/>
      <c r="K53" s="123"/>
      <c r="L53" s="124" t="s">
        <v>35</v>
      </c>
      <c r="M53" s="122">
        <v>0</v>
      </c>
      <c r="N53" s="125"/>
      <c r="O53" s="120"/>
      <c r="P53" s="123"/>
      <c r="Q53" s="126">
        <f t="shared" si="50"/>
        <v>17903525</v>
      </c>
      <c r="R53" s="127">
        <v>2024</v>
      </c>
      <c r="S53" s="127" t="s">
        <v>47</v>
      </c>
      <c r="T53" s="120" t="s">
        <v>90</v>
      </c>
      <c r="U53" s="120"/>
      <c r="V53" s="128" t="s">
        <v>91</v>
      </c>
      <c r="W53" s="128" t="s">
        <v>92</v>
      </c>
      <c r="X53" s="129"/>
      <c r="Y53" s="118" t="s">
        <v>93</v>
      </c>
      <c r="Z53" s="127">
        <v>2</v>
      </c>
      <c r="AF53" s="18"/>
    </row>
    <row r="54" spans="1:32" s="14" customFormat="1" ht="102" customHeight="1" x14ac:dyDescent="0.25">
      <c r="A54" s="12" t="s">
        <v>215</v>
      </c>
      <c r="B54" s="13"/>
      <c r="C54" s="31" t="s">
        <v>214</v>
      </c>
      <c r="D54" s="31" t="s">
        <v>220</v>
      </c>
      <c r="E54" s="33" t="s">
        <v>34</v>
      </c>
      <c r="F54" s="34" t="s">
        <v>34</v>
      </c>
      <c r="G54" s="35">
        <v>22300000</v>
      </c>
      <c r="H54" s="35">
        <f t="shared" si="0"/>
        <v>18583333.333333336</v>
      </c>
      <c r="I54" s="36">
        <f t="shared" ref="I54" si="51">H54</f>
        <v>18583333.333333336</v>
      </c>
      <c r="J54" s="34"/>
      <c r="K54" s="37"/>
      <c r="L54" s="38" t="s">
        <v>35</v>
      </c>
      <c r="M54" s="36">
        <v>0</v>
      </c>
      <c r="N54" s="39"/>
      <c r="O54" s="34"/>
      <c r="P54" s="37"/>
      <c r="Q54" s="40">
        <f t="shared" ref="Q54" si="52">I54</f>
        <v>18583333.333333336</v>
      </c>
      <c r="R54" s="41">
        <v>2024</v>
      </c>
      <c r="S54" s="41" t="s">
        <v>47</v>
      </c>
      <c r="T54" s="34" t="s">
        <v>216</v>
      </c>
      <c r="U54" s="34"/>
      <c r="V54" s="42" t="s">
        <v>217</v>
      </c>
      <c r="W54" s="42" t="s">
        <v>218</v>
      </c>
      <c r="X54" s="43"/>
      <c r="Y54" s="32" t="s">
        <v>153</v>
      </c>
      <c r="Z54" s="41">
        <v>2</v>
      </c>
      <c r="AF54" s="15"/>
    </row>
    <row r="55" spans="1:32" s="14" customFormat="1" ht="102" customHeight="1" thickBot="1" x14ac:dyDescent="0.3">
      <c r="A55" s="131" t="s">
        <v>221</v>
      </c>
      <c r="B55" s="132"/>
      <c r="C55" s="88" t="s">
        <v>214</v>
      </c>
      <c r="D55" s="88" t="s">
        <v>219</v>
      </c>
      <c r="E55" s="90" t="s">
        <v>34</v>
      </c>
      <c r="F55" s="91" t="s">
        <v>34</v>
      </c>
      <c r="G55" s="93">
        <v>22060000</v>
      </c>
      <c r="H55" s="93">
        <f t="shared" si="0"/>
        <v>18383333.333333336</v>
      </c>
      <c r="I55" s="92">
        <f t="shared" ref="I55" si="53">H55</f>
        <v>18383333.333333336</v>
      </c>
      <c r="J55" s="91"/>
      <c r="K55" s="94"/>
      <c r="L55" s="95" t="s">
        <v>35</v>
      </c>
      <c r="M55" s="92">
        <v>0</v>
      </c>
      <c r="N55" s="96"/>
      <c r="O55" s="91"/>
      <c r="P55" s="94"/>
      <c r="Q55" s="97">
        <f t="shared" ref="Q55" si="54">I55</f>
        <v>18383333.333333336</v>
      </c>
      <c r="R55" s="98">
        <v>2024</v>
      </c>
      <c r="S55" s="98" t="s">
        <v>47</v>
      </c>
      <c r="T55" s="91" t="s">
        <v>222</v>
      </c>
      <c r="U55" s="91"/>
      <c r="V55" s="99" t="s">
        <v>184</v>
      </c>
      <c r="W55" s="99" t="s">
        <v>185</v>
      </c>
      <c r="X55" s="100"/>
      <c r="Y55" s="89" t="s">
        <v>153</v>
      </c>
      <c r="Z55" s="98">
        <v>2</v>
      </c>
      <c r="AF55" s="15"/>
    </row>
    <row r="56" spans="1:32" s="14" customFormat="1" ht="102" customHeight="1" x14ac:dyDescent="0.25">
      <c r="A56" s="71" t="s">
        <v>223</v>
      </c>
      <c r="B56" s="72"/>
      <c r="C56" s="73" t="s">
        <v>224</v>
      </c>
      <c r="D56" s="73" t="s">
        <v>230</v>
      </c>
      <c r="E56" s="75" t="s">
        <v>34</v>
      </c>
      <c r="F56" s="76" t="s">
        <v>34</v>
      </c>
      <c r="G56" s="77">
        <v>28520520</v>
      </c>
      <c r="H56" s="77">
        <f t="shared" si="0"/>
        <v>23767100</v>
      </c>
      <c r="I56" s="78">
        <f t="shared" ref="I56" si="55">H56</f>
        <v>23767100</v>
      </c>
      <c r="J56" s="76"/>
      <c r="K56" s="79"/>
      <c r="L56" s="80" t="s">
        <v>35</v>
      </c>
      <c r="M56" s="78">
        <v>0</v>
      </c>
      <c r="N56" s="81"/>
      <c r="O56" s="76"/>
      <c r="P56" s="79"/>
      <c r="Q56" s="82">
        <f t="shared" ref="Q56" si="56">I56</f>
        <v>23767100</v>
      </c>
      <c r="R56" s="83">
        <v>2024</v>
      </c>
      <c r="S56" s="83" t="s">
        <v>108</v>
      </c>
      <c r="T56" s="76" t="s">
        <v>225</v>
      </c>
      <c r="U56" s="76"/>
      <c r="V56" s="84" t="s">
        <v>226</v>
      </c>
      <c r="W56" s="84" t="s">
        <v>227</v>
      </c>
      <c r="X56" s="85"/>
      <c r="Y56" s="74" t="s">
        <v>228</v>
      </c>
      <c r="Z56" s="83">
        <v>2</v>
      </c>
      <c r="AF56" s="15"/>
    </row>
    <row r="57" spans="1:32" s="14" customFormat="1" ht="102" customHeight="1" x14ac:dyDescent="0.25">
      <c r="A57" s="12" t="s">
        <v>229</v>
      </c>
      <c r="B57" s="13"/>
      <c r="C57" s="31" t="s">
        <v>224</v>
      </c>
      <c r="D57" s="31" t="s">
        <v>231</v>
      </c>
      <c r="E57" s="33" t="s">
        <v>34</v>
      </c>
      <c r="F57" s="34" t="s">
        <v>34</v>
      </c>
      <c r="G57" s="35">
        <v>28980450</v>
      </c>
      <c r="H57" s="35">
        <f t="shared" si="0"/>
        <v>24150375</v>
      </c>
      <c r="I57" s="36">
        <f t="shared" ref="I57" si="57">H57</f>
        <v>24150375</v>
      </c>
      <c r="J57" s="34"/>
      <c r="K57" s="37"/>
      <c r="L57" s="38" t="s">
        <v>35</v>
      </c>
      <c r="M57" s="36">
        <v>0</v>
      </c>
      <c r="N57" s="39"/>
      <c r="O57" s="34"/>
      <c r="P57" s="37"/>
      <c r="Q57" s="40">
        <f t="shared" ref="Q57" si="58">I57</f>
        <v>24150375</v>
      </c>
      <c r="R57" s="41">
        <v>2024</v>
      </c>
      <c r="S57" s="41" t="s">
        <v>108</v>
      </c>
      <c r="T57" s="34" t="s">
        <v>225</v>
      </c>
      <c r="U57" s="34"/>
      <c r="V57" s="42" t="s">
        <v>226</v>
      </c>
      <c r="W57" s="42" t="s">
        <v>227</v>
      </c>
      <c r="X57" s="43"/>
      <c r="Y57" s="32" t="s">
        <v>228</v>
      </c>
      <c r="Z57" s="41">
        <v>2</v>
      </c>
      <c r="AF57" s="15"/>
    </row>
    <row r="58" spans="1:32" s="17" customFormat="1" ht="102" customHeight="1" thickBot="1" x14ac:dyDescent="0.3">
      <c r="A58" s="101" t="s">
        <v>232</v>
      </c>
      <c r="B58" s="102"/>
      <c r="C58" s="103" t="s">
        <v>224</v>
      </c>
      <c r="D58" s="103" t="s">
        <v>233</v>
      </c>
      <c r="E58" s="105" t="s">
        <v>34</v>
      </c>
      <c r="F58" s="106" t="s">
        <v>34</v>
      </c>
      <c r="G58" s="108">
        <v>25997179</v>
      </c>
      <c r="H58" s="108">
        <f t="shared" si="0"/>
        <v>21664315.833333336</v>
      </c>
      <c r="I58" s="107">
        <f t="shared" ref="I58" si="59">H58</f>
        <v>21664315.833333336</v>
      </c>
      <c r="J58" s="106"/>
      <c r="K58" s="109"/>
      <c r="L58" s="110" t="s">
        <v>35</v>
      </c>
      <c r="M58" s="107">
        <v>0</v>
      </c>
      <c r="N58" s="111"/>
      <c r="O58" s="106"/>
      <c r="P58" s="109"/>
      <c r="Q58" s="130">
        <f t="shared" ref="Q58" si="60">I58</f>
        <v>21664315.833333336</v>
      </c>
      <c r="R58" s="112">
        <v>2024</v>
      </c>
      <c r="S58" s="112" t="s">
        <v>108</v>
      </c>
      <c r="T58" s="106" t="s">
        <v>234</v>
      </c>
      <c r="U58" s="106"/>
      <c r="V58" s="113" t="s">
        <v>235</v>
      </c>
      <c r="W58" s="113" t="s">
        <v>236</v>
      </c>
      <c r="X58" s="114"/>
      <c r="Y58" s="104" t="s">
        <v>237</v>
      </c>
      <c r="Z58" s="112">
        <v>2</v>
      </c>
      <c r="AF58" s="18"/>
    </row>
    <row r="59" spans="1:32" s="17" customFormat="1" ht="102" customHeight="1" x14ac:dyDescent="0.25">
      <c r="A59" s="115" t="s">
        <v>238</v>
      </c>
      <c r="B59" s="116"/>
      <c r="C59" s="117" t="s">
        <v>239</v>
      </c>
      <c r="D59" s="117" t="s">
        <v>240</v>
      </c>
      <c r="E59" s="119" t="s">
        <v>34</v>
      </c>
      <c r="F59" s="120" t="s">
        <v>34</v>
      </c>
      <c r="G59" s="121">
        <v>12800000</v>
      </c>
      <c r="H59" s="121">
        <f t="shared" si="0"/>
        <v>10666666.666666668</v>
      </c>
      <c r="I59" s="122">
        <f t="shared" ref="I59" si="61">H59</f>
        <v>10666666.666666668</v>
      </c>
      <c r="J59" s="120"/>
      <c r="K59" s="123"/>
      <c r="L59" s="124" t="s">
        <v>35</v>
      </c>
      <c r="M59" s="122">
        <v>0</v>
      </c>
      <c r="N59" s="125"/>
      <c r="O59" s="120"/>
      <c r="P59" s="123"/>
      <c r="Q59" s="126">
        <f t="shared" ref="Q59" si="62">I59</f>
        <v>10666666.666666668</v>
      </c>
      <c r="R59" s="127">
        <v>2024</v>
      </c>
      <c r="S59" s="127" t="s">
        <v>113</v>
      </c>
      <c r="T59" s="120" t="s">
        <v>241</v>
      </c>
      <c r="U59" s="120"/>
      <c r="V59" s="128" t="s">
        <v>242</v>
      </c>
      <c r="W59" s="128" t="s">
        <v>243</v>
      </c>
      <c r="X59" s="129"/>
      <c r="Y59" s="118" t="s">
        <v>244</v>
      </c>
      <c r="Z59" s="127">
        <v>2</v>
      </c>
      <c r="AF59" s="18"/>
    </row>
    <row r="60" spans="1:32" s="14" customFormat="1" ht="102" customHeight="1" x14ac:dyDescent="0.25">
      <c r="A60" s="12" t="s">
        <v>245</v>
      </c>
      <c r="B60" s="13"/>
      <c r="C60" s="31" t="s">
        <v>239</v>
      </c>
      <c r="D60" s="31" t="s">
        <v>246</v>
      </c>
      <c r="E60" s="33" t="s">
        <v>34</v>
      </c>
      <c r="F60" s="34" t="s">
        <v>34</v>
      </c>
      <c r="G60" s="35">
        <v>12870000</v>
      </c>
      <c r="H60" s="35">
        <f t="shared" si="0"/>
        <v>10725000</v>
      </c>
      <c r="I60" s="36">
        <f t="shared" ref="I60" si="63">H60</f>
        <v>10725000</v>
      </c>
      <c r="J60" s="34"/>
      <c r="K60" s="37"/>
      <c r="L60" s="38" t="s">
        <v>35</v>
      </c>
      <c r="M60" s="36">
        <v>0</v>
      </c>
      <c r="N60" s="39"/>
      <c r="O60" s="34"/>
      <c r="P60" s="37"/>
      <c r="Q60" s="40">
        <f t="shared" ref="Q60" si="64">I60</f>
        <v>10725000</v>
      </c>
      <c r="R60" s="41">
        <v>2024</v>
      </c>
      <c r="S60" s="41" t="s">
        <v>47</v>
      </c>
      <c r="T60" s="34" t="s">
        <v>247</v>
      </c>
      <c r="U60" s="34"/>
      <c r="V60" s="42" t="s">
        <v>248</v>
      </c>
      <c r="W60" s="42" t="s">
        <v>249</v>
      </c>
      <c r="X60" s="43"/>
      <c r="Y60" s="32" t="s">
        <v>250</v>
      </c>
      <c r="Z60" s="41">
        <v>2</v>
      </c>
      <c r="AF60" s="15"/>
    </row>
    <row r="61" spans="1:32" s="14" customFormat="1" ht="102" customHeight="1" thickBot="1" x14ac:dyDescent="0.3">
      <c r="A61" s="131" t="s">
        <v>251</v>
      </c>
      <c r="B61" s="132"/>
      <c r="C61" s="88" t="s">
        <v>239</v>
      </c>
      <c r="D61" s="88" t="s">
        <v>252</v>
      </c>
      <c r="E61" s="90" t="s">
        <v>34</v>
      </c>
      <c r="F61" s="91" t="s">
        <v>34</v>
      </c>
      <c r="G61" s="93">
        <v>12940000</v>
      </c>
      <c r="H61" s="93">
        <f t="shared" si="0"/>
        <v>10783333.333333334</v>
      </c>
      <c r="I61" s="92">
        <f t="shared" ref="I61:I62" si="65">H61</f>
        <v>10783333.333333334</v>
      </c>
      <c r="J61" s="91"/>
      <c r="K61" s="94"/>
      <c r="L61" s="95" t="s">
        <v>35</v>
      </c>
      <c r="M61" s="92">
        <v>0</v>
      </c>
      <c r="N61" s="96"/>
      <c r="O61" s="91"/>
      <c r="P61" s="94"/>
      <c r="Q61" s="97">
        <f t="shared" ref="Q61:Q62" si="66">I61</f>
        <v>10783333.333333334</v>
      </c>
      <c r="R61" s="98">
        <v>2024</v>
      </c>
      <c r="S61" s="98" t="s">
        <v>47</v>
      </c>
      <c r="T61" s="91" t="s">
        <v>253</v>
      </c>
      <c r="U61" s="91"/>
      <c r="V61" s="99" t="s">
        <v>151</v>
      </c>
      <c r="W61" s="99" t="s">
        <v>254</v>
      </c>
      <c r="X61" s="100"/>
      <c r="Y61" s="89" t="s">
        <v>153</v>
      </c>
      <c r="Z61" s="98">
        <v>2</v>
      </c>
      <c r="AF61" s="15"/>
    </row>
    <row r="62" spans="1:32" s="17" customFormat="1" ht="102" customHeight="1" x14ac:dyDescent="0.25">
      <c r="A62" s="115" t="s">
        <v>255</v>
      </c>
      <c r="B62" s="116"/>
      <c r="C62" s="117" t="s">
        <v>337</v>
      </c>
      <c r="D62" s="117" t="s">
        <v>256</v>
      </c>
      <c r="E62" s="119" t="s">
        <v>34</v>
      </c>
      <c r="F62" s="120" t="s">
        <v>34</v>
      </c>
      <c r="G62" s="121">
        <v>11290000</v>
      </c>
      <c r="H62" s="121">
        <f t="shared" si="0"/>
        <v>9408333.333333334</v>
      </c>
      <c r="I62" s="122">
        <f t="shared" si="65"/>
        <v>9408333.333333334</v>
      </c>
      <c r="J62" s="120"/>
      <c r="K62" s="123"/>
      <c r="L62" s="124" t="s">
        <v>35</v>
      </c>
      <c r="M62" s="122">
        <v>0</v>
      </c>
      <c r="N62" s="125"/>
      <c r="O62" s="120"/>
      <c r="P62" s="123"/>
      <c r="Q62" s="126">
        <f t="shared" si="66"/>
        <v>9408333.333333334</v>
      </c>
      <c r="R62" s="127">
        <v>2024</v>
      </c>
      <c r="S62" s="127" t="s">
        <v>47</v>
      </c>
      <c r="T62" s="120" t="s">
        <v>75</v>
      </c>
      <c r="U62" s="120"/>
      <c r="V62" s="128" t="s">
        <v>76</v>
      </c>
      <c r="W62" s="128" t="s">
        <v>77</v>
      </c>
      <c r="X62" s="129"/>
      <c r="Y62" s="118" t="s">
        <v>78</v>
      </c>
      <c r="Z62" s="127">
        <v>2</v>
      </c>
      <c r="AF62" s="18"/>
    </row>
    <row r="63" spans="1:32" s="14" customFormat="1" ht="102" customHeight="1" x14ac:dyDescent="0.25">
      <c r="A63" s="12" t="s">
        <v>257</v>
      </c>
      <c r="B63" s="13"/>
      <c r="C63" s="31" t="s">
        <v>337</v>
      </c>
      <c r="D63" s="31" t="s">
        <v>171</v>
      </c>
      <c r="E63" s="33" t="s">
        <v>34</v>
      </c>
      <c r="F63" s="34" t="s">
        <v>34</v>
      </c>
      <c r="G63" s="35">
        <v>12275000</v>
      </c>
      <c r="H63" s="35">
        <f t="shared" si="0"/>
        <v>10229166.666666668</v>
      </c>
      <c r="I63" s="36">
        <f t="shared" ref="I63" si="67">H63</f>
        <v>10229166.666666668</v>
      </c>
      <c r="J63" s="34"/>
      <c r="K63" s="37"/>
      <c r="L63" s="38" t="s">
        <v>35</v>
      </c>
      <c r="M63" s="36">
        <v>0</v>
      </c>
      <c r="N63" s="39"/>
      <c r="O63" s="34"/>
      <c r="P63" s="37"/>
      <c r="Q63" s="40">
        <f t="shared" ref="Q63" si="68">I63</f>
        <v>10229166.666666668</v>
      </c>
      <c r="R63" s="41">
        <v>2024</v>
      </c>
      <c r="S63" s="41" t="s">
        <v>47</v>
      </c>
      <c r="T63" s="34" t="s">
        <v>258</v>
      </c>
      <c r="U63" s="34"/>
      <c r="V63" s="42" t="s">
        <v>173</v>
      </c>
      <c r="W63" s="42" t="s">
        <v>174</v>
      </c>
      <c r="X63" s="43"/>
      <c r="Y63" s="32" t="s">
        <v>175</v>
      </c>
      <c r="Z63" s="41">
        <v>2</v>
      </c>
      <c r="AF63" s="15"/>
    </row>
    <row r="64" spans="1:32" s="14" customFormat="1" ht="102" customHeight="1" thickBot="1" x14ac:dyDescent="0.3">
      <c r="A64" s="131" t="s">
        <v>259</v>
      </c>
      <c r="B64" s="132"/>
      <c r="C64" s="88" t="s">
        <v>337</v>
      </c>
      <c r="D64" s="88" t="s">
        <v>260</v>
      </c>
      <c r="E64" s="90" t="s">
        <v>34</v>
      </c>
      <c r="F64" s="91" t="s">
        <v>34</v>
      </c>
      <c r="G64" s="93">
        <v>12387500</v>
      </c>
      <c r="H64" s="93">
        <f t="shared" si="0"/>
        <v>10322916.666666668</v>
      </c>
      <c r="I64" s="92">
        <f t="shared" ref="I64:I65" si="69">H64</f>
        <v>10322916.666666668</v>
      </c>
      <c r="J64" s="91"/>
      <c r="K64" s="94"/>
      <c r="L64" s="95" t="s">
        <v>35</v>
      </c>
      <c r="M64" s="92">
        <v>0</v>
      </c>
      <c r="N64" s="96"/>
      <c r="O64" s="91"/>
      <c r="P64" s="94"/>
      <c r="Q64" s="97">
        <f t="shared" ref="Q64:Q65" si="70">I64</f>
        <v>10322916.666666668</v>
      </c>
      <c r="R64" s="98">
        <v>2024</v>
      </c>
      <c r="S64" s="98" t="s">
        <v>47</v>
      </c>
      <c r="T64" s="91" t="s">
        <v>261</v>
      </c>
      <c r="U64" s="91"/>
      <c r="V64" s="99" t="s">
        <v>179</v>
      </c>
      <c r="W64" s="99" t="s">
        <v>180</v>
      </c>
      <c r="X64" s="100"/>
      <c r="Y64" s="89" t="s">
        <v>153</v>
      </c>
      <c r="Z64" s="98">
        <v>2</v>
      </c>
      <c r="AF64" s="15"/>
    </row>
    <row r="65" spans="1:32" s="17" customFormat="1" ht="102" customHeight="1" x14ac:dyDescent="0.25">
      <c r="A65" s="115" t="s">
        <v>262</v>
      </c>
      <c r="B65" s="116"/>
      <c r="C65" s="117" t="s">
        <v>263</v>
      </c>
      <c r="D65" s="117" t="s">
        <v>264</v>
      </c>
      <c r="E65" s="119" t="s">
        <v>34</v>
      </c>
      <c r="F65" s="120" t="s">
        <v>34</v>
      </c>
      <c r="G65" s="121">
        <v>13800000</v>
      </c>
      <c r="H65" s="121">
        <f t="shared" si="0"/>
        <v>11500000</v>
      </c>
      <c r="I65" s="122">
        <f t="shared" si="69"/>
        <v>11500000</v>
      </c>
      <c r="J65" s="120"/>
      <c r="K65" s="123"/>
      <c r="L65" s="124" t="s">
        <v>35</v>
      </c>
      <c r="M65" s="122">
        <v>0</v>
      </c>
      <c r="N65" s="125"/>
      <c r="O65" s="120"/>
      <c r="P65" s="123"/>
      <c r="Q65" s="126">
        <f t="shared" si="70"/>
        <v>11500000</v>
      </c>
      <c r="R65" s="127">
        <v>2024</v>
      </c>
      <c r="S65" s="127" t="s">
        <v>108</v>
      </c>
      <c r="T65" s="120" t="s">
        <v>265</v>
      </c>
      <c r="U65" s="120"/>
      <c r="V65" s="128" t="s">
        <v>266</v>
      </c>
      <c r="W65" s="128" t="s">
        <v>267</v>
      </c>
      <c r="X65" s="129"/>
      <c r="Y65" s="118" t="s">
        <v>268</v>
      </c>
      <c r="Z65" s="127">
        <v>2</v>
      </c>
      <c r="AF65" s="18"/>
    </row>
    <row r="66" spans="1:32" s="14" customFormat="1" ht="102" customHeight="1" x14ac:dyDescent="0.25">
      <c r="A66" s="12" t="s">
        <v>269</v>
      </c>
      <c r="B66" s="13"/>
      <c r="C66" s="31" t="s">
        <v>263</v>
      </c>
      <c r="D66" s="31" t="s">
        <v>264</v>
      </c>
      <c r="E66" s="33" t="s">
        <v>34</v>
      </c>
      <c r="F66" s="34" t="s">
        <v>34</v>
      </c>
      <c r="G66" s="35">
        <v>14100000</v>
      </c>
      <c r="H66" s="35">
        <f t="shared" si="0"/>
        <v>11750000</v>
      </c>
      <c r="I66" s="36">
        <f t="shared" ref="I66" si="71">H66</f>
        <v>11750000</v>
      </c>
      <c r="J66" s="34"/>
      <c r="K66" s="37"/>
      <c r="L66" s="38" t="s">
        <v>35</v>
      </c>
      <c r="M66" s="36">
        <v>0</v>
      </c>
      <c r="N66" s="39"/>
      <c r="O66" s="34"/>
      <c r="P66" s="37"/>
      <c r="Q66" s="40">
        <f t="shared" ref="Q66" si="72">I66</f>
        <v>11750000</v>
      </c>
      <c r="R66" s="41">
        <v>2024</v>
      </c>
      <c r="S66" s="41" t="s">
        <v>47</v>
      </c>
      <c r="T66" s="34" t="s">
        <v>270</v>
      </c>
      <c r="U66" s="34"/>
      <c r="V66" s="42" t="s">
        <v>271</v>
      </c>
      <c r="W66" s="42" t="s">
        <v>272</v>
      </c>
      <c r="X66" s="43"/>
      <c r="Y66" s="32" t="s">
        <v>273</v>
      </c>
      <c r="Z66" s="41">
        <v>2</v>
      </c>
      <c r="AF66" s="15"/>
    </row>
    <row r="67" spans="1:32" s="14" customFormat="1" ht="102" customHeight="1" thickBot="1" x14ac:dyDescent="0.3">
      <c r="A67" s="131" t="s">
        <v>274</v>
      </c>
      <c r="B67" s="132"/>
      <c r="C67" s="88" t="s">
        <v>263</v>
      </c>
      <c r="D67" s="88" t="s">
        <v>275</v>
      </c>
      <c r="E67" s="90" t="s">
        <v>34</v>
      </c>
      <c r="F67" s="91" t="s">
        <v>34</v>
      </c>
      <c r="G67" s="93">
        <v>14900000</v>
      </c>
      <c r="H67" s="93">
        <f t="shared" si="0"/>
        <v>12416666.666666668</v>
      </c>
      <c r="I67" s="92">
        <f t="shared" ref="I67:I68" si="73">H67</f>
        <v>12416666.666666668</v>
      </c>
      <c r="J67" s="91"/>
      <c r="K67" s="94"/>
      <c r="L67" s="95" t="s">
        <v>35</v>
      </c>
      <c r="M67" s="92">
        <v>0</v>
      </c>
      <c r="N67" s="96"/>
      <c r="O67" s="91"/>
      <c r="P67" s="94"/>
      <c r="Q67" s="97">
        <f t="shared" ref="Q67:Q68" si="74">I67</f>
        <v>12416666.666666668</v>
      </c>
      <c r="R67" s="98">
        <v>2024</v>
      </c>
      <c r="S67" s="98" t="s">
        <v>47</v>
      </c>
      <c r="T67" s="91" t="s">
        <v>276</v>
      </c>
      <c r="U67" s="91"/>
      <c r="V67" s="99" t="s">
        <v>277</v>
      </c>
      <c r="W67" s="99" t="s">
        <v>278</v>
      </c>
      <c r="X67" s="100"/>
      <c r="Y67" s="89" t="s">
        <v>279</v>
      </c>
      <c r="Z67" s="98">
        <v>2</v>
      </c>
      <c r="AF67" s="15"/>
    </row>
    <row r="68" spans="1:32" s="17" customFormat="1" ht="102" customHeight="1" x14ac:dyDescent="0.25">
      <c r="A68" s="115" t="s">
        <v>280</v>
      </c>
      <c r="B68" s="116"/>
      <c r="C68" s="117" t="s">
        <v>281</v>
      </c>
      <c r="D68" s="117" t="s">
        <v>282</v>
      </c>
      <c r="E68" s="119" t="s">
        <v>34</v>
      </c>
      <c r="F68" s="120" t="s">
        <v>34</v>
      </c>
      <c r="G68" s="121">
        <v>6575000</v>
      </c>
      <c r="H68" s="121">
        <f t="shared" si="0"/>
        <v>5479166.666666667</v>
      </c>
      <c r="I68" s="122">
        <f t="shared" si="73"/>
        <v>5479166.666666667</v>
      </c>
      <c r="J68" s="120"/>
      <c r="K68" s="123"/>
      <c r="L68" s="124" t="s">
        <v>35</v>
      </c>
      <c r="M68" s="122">
        <v>0</v>
      </c>
      <c r="N68" s="125"/>
      <c r="O68" s="120"/>
      <c r="P68" s="123"/>
      <c r="Q68" s="126">
        <f t="shared" si="74"/>
        <v>5479166.666666667</v>
      </c>
      <c r="R68" s="127">
        <v>2024</v>
      </c>
      <c r="S68" s="127" t="s">
        <v>47</v>
      </c>
      <c r="T68" s="120" t="s">
        <v>241</v>
      </c>
      <c r="U68" s="120"/>
      <c r="V68" s="128" t="s">
        <v>242</v>
      </c>
      <c r="W68" s="128" t="s">
        <v>243</v>
      </c>
      <c r="X68" s="129"/>
      <c r="Y68" s="118" t="s">
        <v>244</v>
      </c>
      <c r="Z68" s="127">
        <v>2</v>
      </c>
      <c r="AF68" s="18"/>
    </row>
    <row r="69" spans="1:32" s="14" customFormat="1" ht="102" customHeight="1" x14ac:dyDescent="0.25">
      <c r="A69" s="12" t="s">
        <v>283</v>
      </c>
      <c r="B69" s="13"/>
      <c r="C69" s="31" t="s">
        <v>281</v>
      </c>
      <c r="D69" s="31" t="s">
        <v>284</v>
      </c>
      <c r="E69" s="33" t="s">
        <v>34</v>
      </c>
      <c r="F69" s="34" t="s">
        <v>34</v>
      </c>
      <c r="G69" s="35">
        <v>7185900</v>
      </c>
      <c r="H69" s="35">
        <f t="shared" si="0"/>
        <v>5988250</v>
      </c>
      <c r="I69" s="36">
        <f t="shared" ref="I69" si="75">H69</f>
        <v>5988250</v>
      </c>
      <c r="J69" s="34"/>
      <c r="K69" s="37"/>
      <c r="L69" s="38" t="s">
        <v>35</v>
      </c>
      <c r="M69" s="36">
        <v>0</v>
      </c>
      <c r="N69" s="39"/>
      <c r="O69" s="34"/>
      <c r="P69" s="37"/>
      <c r="Q69" s="40">
        <f t="shared" ref="Q69" si="76">I69</f>
        <v>5988250</v>
      </c>
      <c r="R69" s="41">
        <v>2024</v>
      </c>
      <c r="S69" s="41" t="s">
        <v>47</v>
      </c>
      <c r="T69" s="34" t="s">
        <v>103</v>
      </c>
      <c r="U69" s="34"/>
      <c r="V69" s="42" t="s">
        <v>49</v>
      </c>
      <c r="W69" s="42" t="s">
        <v>104</v>
      </c>
      <c r="X69" s="43"/>
      <c r="Y69" s="32" t="s">
        <v>51</v>
      </c>
      <c r="Z69" s="41">
        <v>2</v>
      </c>
      <c r="AF69" s="15"/>
    </row>
    <row r="70" spans="1:32" s="14" customFormat="1" ht="102" customHeight="1" thickBot="1" x14ac:dyDescent="0.3">
      <c r="A70" s="131" t="s">
        <v>285</v>
      </c>
      <c r="B70" s="132"/>
      <c r="C70" s="88" t="s">
        <v>281</v>
      </c>
      <c r="D70" s="88" t="s">
        <v>286</v>
      </c>
      <c r="E70" s="90" t="s">
        <v>34</v>
      </c>
      <c r="F70" s="91" t="s">
        <v>34</v>
      </c>
      <c r="G70" s="93">
        <v>6677000</v>
      </c>
      <c r="H70" s="93">
        <f t="shared" si="0"/>
        <v>5564166.666666667</v>
      </c>
      <c r="I70" s="92">
        <f t="shared" ref="I70:I71" si="77">H70</f>
        <v>5564166.666666667</v>
      </c>
      <c r="J70" s="91"/>
      <c r="K70" s="94"/>
      <c r="L70" s="95" t="s">
        <v>35</v>
      </c>
      <c r="M70" s="92">
        <v>0</v>
      </c>
      <c r="N70" s="96"/>
      <c r="O70" s="91"/>
      <c r="P70" s="94"/>
      <c r="Q70" s="97">
        <f t="shared" ref="Q70:Q71" si="78">I70</f>
        <v>5564166.666666667</v>
      </c>
      <c r="R70" s="98">
        <v>2024</v>
      </c>
      <c r="S70" s="98" t="s">
        <v>47</v>
      </c>
      <c r="T70" s="91" t="s">
        <v>287</v>
      </c>
      <c r="U70" s="91"/>
      <c r="V70" s="99" t="s">
        <v>73</v>
      </c>
      <c r="W70" s="99" t="s">
        <v>288</v>
      </c>
      <c r="X70" s="100"/>
      <c r="Y70" s="89" t="s">
        <v>64</v>
      </c>
      <c r="Z70" s="98">
        <v>2</v>
      </c>
      <c r="AF70" s="15"/>
    </row>
    <row r="71" spans="1:32" s="17" customFormat="1" ht="102" customHeight="1" x14ac:dyDescent="0.25">
      <c r="A71" s="115" t="s">
        <v>291</v>
      </c>
      <c r="B71" s="116"/>
      <c r="C71" s="117" t="s">
        <v>289</v>
      </c>
      <c r="D71" s="117" t="s">
        <v>290</v>
      </c>
      <c r="E71" s="119" t="s">
        <v>34</v>
      </c>
      <c r="F71" s="120" t="s">
        <v>34</v>
      </c>
      <c r="G71" s="121">
        <v>3733000</v>
      </c>
      <c r="H71" s="121">
        <f t="shared" si="0"/>
        <v>3110833.3333333335</v>
      </c>
      <c r="I71" s="122">
        <f t="shared" si="77"/>
        <v>3110833.3333333335</v>
      </c>
      <c r="J71" s="120"/>
      <c r="K71" s="123"/>
      <c r="L71" s="124" t="s">
        <v>35</v>
      </c>
      <c r="M71" s="122">
        <v>0</v>
      </c>
      <c r="N71" s="125"/>
      <c r="O71" s="120"/>
      <c r="P71" s="123"/>
      <c r="Q71" s="126">
        <f t="shared" si="78"/>
        <v>3110833.3333333335</v>
      </c>
      <c r="R71" s="127">
        <v>2024</v>
      </c>
      <c r="S71" s="127" t="s">
        <v>47</v>
      </c>
      <c r="T71" s="120" t="s">
        <v>103</v>
      </c>
      <c r="U71" s="120"/>
      <c r="V71" s="128" t="s">
        <v>49</v>
      </c>
      <c r="W71" s="128" t="s">
        <v>104</v>
      </c>
      <c r="X71" s="129"/>
      <c r="Y71" s="118" t="s">
        <v>51</v>
      </c>
      <c r="Z71" s="127">
        <v>2</v>
      </c>
      <c r="AF71" s="18"/>
    </row>
    <row r="72" spans="1:32" s="14" customFormat="1" ht="102" customHeight="1" x14ac:dyDescent="0.25">
      <c r="A72" s="12" t="s">
        <v>292</v>
      </c>
      <c r="B72" s="13"/>
      <c r="C72" s="31" t="s">
        <v>289</v>
      </c>
      <c r="D72" s="31" t="s">
        <v>340</v>
      </c>
      <c r="E72" s="33" t="s">
        <v>34</v>
      </c>
      <c r="F72" s="34" t="s">
        <v>34</v>
      </c>
      <c r="G72" s="35">
        <v>3843000</v>
      </c>
      <c r="H72" s="35">
        <f t="shared" si="0"/>
        <v>3202500</v>
      </c>
      <c r="I72" s="36">
        <f t="shared" ref="I72" si="79">H72</f>
        <v>3202500</v>
      </c>
      <c r="J72" s="34"/>
      <c r="K72" s="37"/>
      <c r="L72" s="38" t="s">
        <v>35</v>
      </c>
      <c r="M72" s="36">
        <v>0</v>
      </c>
      <c r="N72" s="39"/>
      <c r="O72" s="34"/>
      <c r="P72" s="37"/>
      <c r="Q72" s="40">
        <f t="shared" ref="Q72" si="80">I72</f>
        <v>3202500</v>
      </c>
      <c r="R72" s="41">
        <v>2024</v>
      </c>
      <c r="S72" s="41" t="s">
        <v>96</v>
      </c>
      <c r="T72" s="34" t="s">
        <v>103</v>
      </c>
      <c r="U72" s="34"/>
      <c r="V72" s="42" t="s">
        <v>49</v>
      </c>
      <c r="W72" s="42" t="s">
        <v>104</v>
      </c>
      <c r="X72" s="43"/>
      <c r="Y72" s="32" t="s">
        <v>51</v>
      </c>
      <c r="Z72" s="41">
        <v>2</v>
      </c>
      <c r="AF72" s="15"/>
    </row>
    <row r="73" spans="1:32" s="14" customFormat="1" ht="102" customHeight="1" thickBot="1" x14ac:dyDescent="0.3">
      <c r="A73" s="131" t="s">
        <v>293</v>
      </c>
      <c r="B73" s="132"/>
      <c r="C73" s="88" t="s">
        <v>289</v>
      </c>
      <c r="D73" s="88" t="s">
        <v>294</v>
      </c>
      <c r="E73" s="90" t="s">
        <v>34</v>
      </c>
      <c r="F73" s="91" t="s">
        <v>34</v>
      </c>
      <c r="G73" s="93">
        <v>3876000</v>
      </c>
      <c r="H73" s="93">
        <f t="shared" si="0"/>
        <v>3230000</v>
      </c>
      <c r="I73" s="92">
        <f t="shared" ref="I73" si="81">H73</f>
        <v>3230000</v>
      </c>
      <c r="J73" s="91"/>
      <c r="K73" s="94"/>
      <c r="L73" s="95" t="s">
        <v>35</v>
      </c>
      <c r="M73" s="92">
        <v>0</v>
      </c>
      <c r="N73" s="96"/>
      <c r="O73" s="91"/>
      <c r="P73" s="94"/>
      <c r="Q73" s="97">
        <f t="shared" ref="Q73" si="82">I73</f>
        <v>3230000</v>
      </c>
      <c r="R73" s="98">
        <v>2024</v>
      </c>
      <c r="S73" s="98" t="s">
        <v>47</v>
      </c>
      <c r="T73" s="91" t="s">
        <v>109</v>
      </c>
      <c r="U73" s="91"/>
      <c r="V73" s="99" t="s">
        <v>110</v>
      </c>
      <c r="W73" s="99" t="s">
        <v>111</v>
      </c>
      <c r="X73" s="100"/>
      <c r="Y73" s="89" t="s">
        <v>51</v>
      </c>
      <c r="Z73" s="98">
        <v>2</v>
      </c>
      <c r="AF73" s="15"/>
    </row>
    <row r="74" spans="1:32" s="14" customFormat="1" ht="102" customHeight="1" x14ac:dyDescent="0.25">
      <c r="A74" s="71" t="s">
        <v>295</v>
      </c>
      <c r="B74" s="72"/>
      <c r="C74" s="73" t="s">
        <v>296</v>
      </c>
      <c r="D74" s="73" t="s">
        <v>297</v>
      </c>
      <c r="E74" s="75" t="s">
        <v>34</v>
      </c>
      <c r="F74" s="76" t="s">
        <v>34</v>
      </c>
      <c r="G74" s="77">
        <v>17950000</v>
      </c>
      <c r="H74" s="77">
        <f t="shared" si="0"/>
        <v>14958333.333333334</v>
      </c>
      <c r="I74" s="78">
        <f t="shared" ref="I74" si="83">H74</f>
        <v>14958333.333333334</v>
      </c>
      <c r="J74" s="76"/>
      <c r="K74" s="79"/>
      <c r="L74" s="80" t="s">
        <v>35</v>
      </c>
      <c r="M74" s="78">
        <v>0</v>
      </c>
      <c r="N74" s="81"/>
      <c r="O74" s="76"/>
      <c r="P74" s="79"/>
      <c r="Q74" s="82">
        <f t="shared" ref="Q74" si="84">I74</f>
        <v>14958333.333333334</v>
      </c>
      <c r="R74" s="83">
        <v>2024</v>
      </c>
      <c r="S74" s="83" t="s">
        <v>47</v>
      </c>
      <c r="T74" s="76" t="s">
        <v>298</v>
      </c>
      <c r="U74" s="76"/>
      <c r="V74" s="84" t="s">
        <v>58</v>
      </c>
      <c r="W74" s="84" t="s">
        <v>299</v>
      </c>
      <c r="X74" s="85"/>
      <c r="Y74" s="74" t="s">
        <v>60</v>
      </c>
      <c r="Z74" s="83">
        <v>2</v>
      </c>
      <c r="AF74" s="15"/>
    </row>
    <row r="75" spans="1:32" s="17" customFormat="1" ht="102" customHeight="1" x14ac:dyDescent="0.25">
      <c r="A75" s="11" t="s">
        <v>300</v>
      </c>
      <c r="B75" s="16"/>
      <c r="C75" s="44" t="s">
        <v>296</v>
      </c>
      <c r="D75" s="44" t="s">
        <v>301</v>
      </c>
      <c r="E75" s="46" t="s">
        <v>34</v>
      </c>
      <c r="F75" s="47" t="s">
        <v>34</v>
      </c>
      <c r="G75" s="48">
        <v>17400000</v>
      </c>
      <c r="H75" s="48">
        <f t="shared" si="0"/>
        <v>14500000</v>
      </c>
      <c r="I75" s="51">
        <f t="shared" ref="I75" si="85">H75</f>
        <v>14500000</v>
      </c>
      <c r="J75" s="47"/>
      <c r="K75" s="49"/>
      <c r="L75" s="50" t="s">
        <v>35</v>
      </c>
      <c r="M75" s="51">
        <v>0</v>
      </c>
      <c r="N75" s="52"/>
      <c r="O75" s="47"/>
      <c r="P75" s="49"/>
      <c r="Q75" s="56">
        <f t="shared" ref="Q75" si="86">I75</f>
        <v>14500000</v>
      </c>
      <c r="R75" s="53">
        <v>2024</v>
      </c>
      <c r="S75" s="53" t="s">
        <v>47</v>
      </c>
      <c r="T75" s="47" t="s">
        <v>302</v>
      </c>
      <c r="U75" s="47"/>
      <c r="V75" s="54" t="s">
        <v>303</v>
      </c>
      <c r="W75" s="54" t="s">
        <v>304</v>
      </c>
      <c r="X75" s="55"/>
      <c r="Y75" s="45" t="s">
        <v>51</v>
      </c>
      <c r="Z75" s="53">
        <v>2</v>
      </c>
      <c r="AF75" s="18"/>
    </row>
    <row r="76" spans="1:32" s="14" customFormat="1" ht="102" customHeight="1" thickBot="1" x14ac:dyDescent="0.3">
      <c r="A76" s="131" t="s">
        <v>305</v>
      </c>
      <c r="B76" s="132"/>
      <c r="C76" s="88" t="s">
        <v>296</v>
      </c>
      <c r="D76" s="88" t="s">
        <v>306</v>
      </c>
      <c r="E76" s="90" t="s">
        <v>34</v>
      </c>
      <c r="F76" s="91" t="s">
        <v>34</v>
      </c>
      <c r="G76" s="93">
        <v>17755000</v>
      </c>
      <c r="H76" s="93">
        <f t="shared" si="0"/>
        <v>14795833.333333334</v>
      </c>
      <c r="I76" s="92">
        <f t="shared" ref="I76:I77" si="87">H76</f>
        <v>14795833.333333334</v>
      </c>
      <c r="J76" s="91"/>
      <c r="K76" s="94"/>
      <c r="L76" s="95" t="s">
        <v>35</v>
      </c>
      <c r="M76" s="92">
        <v>0</v>
      </c>
      <c r="N76" s="96"/>
      <c r="O76" s="91"/>
      <c r="P76" s="94"/>
      <c r="Q76" s="97">
        <f t="shared" ref="Q76:Q77" si="88">I76</f>
        <v>14795833.333333334</v>
      </c>
      <c r="R76" s="98">
        <v>2024</v>
      </c>
      <c r="S76" s="98" t="s">
        <v>47</v>
      </c>
      <c r="T76" s="91" t="s">
        <v>276</v>
      </c>
      <c r="U76" s="91"/>
      <c r="V76" s="99" t="s">
        <v>277</v>
      </c>
      <c r="W76" s="99" t="s">
        <v>278</v>
      </c>
      <c r="X76" s="100"/>
      <c r="Y76" s="89" t="s">
        <v>279</v>
      </c>
      <c r="Z76" s="98">
        <v>2</v>
      </c>
      <c r="AF76" s="15"/>
    </row>
    <row r="77" spans="1:32" s="17" customFormat="1" ht="102" customHeight="1" x14ac:dyDescent="0.25">
      <c r="A77" s="115" t="s">
        <v>307</v>
      </c>
      <c r="B77" s="116"/>
      <c r="C77" s="117" t="s">
        <v>308</v>
      </c>
      <c r="D77" s="117" t="s">
        <v>309</v>
      </c>
      <c r="E77" s="119" t="s">
        <v>34</v>
      </c>
      <c r="F77" s="120" t="s">
        <v>34</v>
      </c>
      <c r="G77" s="121">
        <v>6900000</v>
      </c>
      <c r="H77" s="121">
        <f t="shared" si="0"/>
        <v>5750000</v>
      </c>
      <c r="I77" s="122">
        <f t="shared" si="87"/>
        <v>5750000</v>
      </c>
      <c r="J77" s="120"/>
      <c r="K77" s="123"/>
      <c r="L77" s="124" t="s">
        <v>35</v>
      </c>
      <c r="M77" s="122">
        <v>0</v>
      </c>
      <c r="N77" s="125"/>
      <c r="O77" s="120"/>
      <c r="P77" s="123"/>
      <c r="Q77" s="126">
        <f t="shared" si="88"/>
        <v>5750000</v>
      </c>
      <c r="R77" s="127">
        <v>2024</v>
      </c>
      <c r="S77" s="127" t="s">
        <v>113</v>
      </c>
      <c r="T77" s="120" t="s">
        <v>109</v>
      </c>
      <c r="U77" s="120"/>
      <c r="V77" s="128" t="s">
        <v>110</v>
      </c>
      <c r="W77" s="128" t="s">
        <v>111</v>
      </c>
      <c r="X77" s="129"/>
      <c r="Y77" s="118" t="s">
        <v>51</v>
      </c>
      <c r="Z77" s="127">
        <v>2</v>
      </c>
      <c r="AF77" s="18"/>
    </row>
    <row r="78" spans="1:32" s="14" customFormat="1" ht="102" customHeight="1" x14ac:dyDescent="0.25">
      <c r="A78" s="12" t="s">
        <v>310</v>
      </c>
      <c r="B78" s="13"/>
      <c r="C78" s="31" t="s">
        <v>308</v>
      </c>
      <c r="D78" s="31" t="s">
        <v>309</v>
      </c>
      <c r="E78" s="33" t="s">
        <v>34</v>
      </c>
      <c r="F78" s="34" t="s">
        <v>34</v>
      </c>
      <c r="G78" s="35">
        <v>6950000</v>
      </c>
      <c r="H78" s="35">
        <f t="shared" si="0"/>
        <v>5791666.666666667</v>
      </c>
      <c r="I78" s="36">
        <f t="shared" ref="I78" si="89">H78</f>
        <v>5791666.666666667</v>
      </c>
      <c r="J78" s="34"/>
      <c r="K78" s="37"/>
      <c r="L78" s="38" t="s">
        <v>35</v>
      </c>
      <c r="M78" s="36">
        <v>0</v>
      </c>
      <c r="N78" s="39"/>
      <c r="O78" s="34"/>
      <c r="P78" s="37"/>
      <c r="Q78" s="40">
        <f t="shared" ref="Q78" si="90">I78</f>
        <v>5791666.666666667</v>
      </c>
      <c r="R78" s="41">
        <v>2024</v>
      </c>
      <c r="S78" s="41" t="s">
        <v>113</v>
      </c>
      <c r="T78" s="34" t="s">
        <v>311</v>
      </c>
      <c r="U78" s="34"/>
      <c r="V78" s="42" t="s">
        <v>312</v>
      </c>
      <c r="W78" s="42" t="s">
        <v>313</v>
      </c>
      <c r="X78" s="43"/>
      <c r="Y78" s="32" t="s">
        <v>314</v>
      </c>
      <c r="Z78" s="41">
        <v>2</v>
      </c>
      <c r="AF78" s="15"/>
    </row>
    <row r="79" spans="1:32" s="14" customFormat="1" ht="102" customHeight="1" thickBot="1" x14ac:dyDescent="0.3">
      <c r="A79" s="131" t="s">
        <v>319</v>
      </c>
      <c r="B79" s="132"/>
      <c r="C79" s="88" t="s">
        <v>308</v>
      </c>
      <c r="D79" s="88" t="s">
        <v>315</v>
      </c>
      <c r="E79" s="90" t="s">
        <v>34</v>
      </c>
      <c r="F79" s="91" t="s">
        <v>34</v>
      </c>
      <c r="G79" s="93">
        <v>7100000</v>
      </c>
      <c r="H79" s="93">
        <f t="shared" si="0"/>
        <v>5916666.666666667</v>
      </c>
      <c r="I79" s="92">
        <f t="shared" ref="I79:I80" si="91">H79</f>
        <v>5916666.666666667</v>
      </c>
      <c r="J79" s="91"/>
      <c r="K79" s="94"/>
      <c r="L79" s="95" t="s">
        <v>35</v>
      </c>
      <c r="M79" s="92">
        <v>0</v>
      </c>
      <c r="N79" s="96"/>
      <c r="O79" s="91"/>
      <c r="P79" s="94"/>
      <c r="Q79" s="97">
        <f t="shared" ref="Q79:Q80" si="92">I79</f>
        <v>5916666.666666667</v>
      </c>
      <c r="R79" s="98">
        <v>2024</v>
      </c>
      <c r="S79" s="98" t="s">
        <v>113</v>
      </c>
      <c r="T79" s="91" t="s">
        <v>316</v>
      </c>
      <c r="U79" s="91"/>
      <c r="V79" s="99" t="s">
        <v>317</v>
      </c>
      <c r="W79" s="99" t="s">
        <v>318</v>
      </c>
      <c r="X79" s="100"/>
      <c r="Y79" s="89" t="s">
        <v>51</v>
      </c>
      <c r="Z79" s="98">
        <v>2</v>
      </c>
      <c r="AF79" s="15"/>
    </row>
    <row r="80" spans="1:32" s="17" customFormat="1" ht="102" customHeight="1" x14ac:dyDescent="0.25">
      <c r="A80" s="115" t="s">
        <v>320</v>
      </c>
      <c r="B80" s="116"/>
      <c r="C80" s="117" t="s">
        <v>321</v>
      </c>
      <c r="D80" s="117" t="s">
        <v>322</v>
      </c>
      <c r="E80" s="119" t="s">
        <v>34</v>
      </c>
      <c r="F80" s="120" t="s">
        <v>34</v>
      </c>
      <c r="G80" s="121">
        <v>7344000</v>
      </c>
      <c r="H80" s="121">
        <f t="shared" si="0"/>
        <v>6120000</v>
      </c>
      <c r="I80" s="122">
        <f t="shared" si="91"/>
        <v>6120000</v>
      </c>
      <c r="J80" s="120"/>
      <c r="K80" s="123"/>
      <c r="L80" s="124" t="s">
        <v>35</v>
      </c>
      <c r="M80" s="122">
        <v>0</v>
      </c>
      <c r="N80" s="125"/>
      <c r="O80" s="120"/>
      <c r="P80" s="123"/>
      <c r="Q80" s="126">
        <f t="shared" si="92"/>
        <v>6120000</v>
      </c>
      <c r="R80" s="127">
        <v>2024</v>
      </c>
      <c r="S80" s="127" t="s">
        <v>113</v>
      </c>
      <c r="T80" s="120" t="s">
        <v>323</v>
      </c>
      <c r="U80" s="120"/>
      <c r="V80" s="128" t="s">
        <v>58</v>
      </c>
      <c r="W80" s="128" t="s">
        <v>324</v>
      </c>
      <c r="X80" s="129"/>
      <c r="Y80" s="118" t="s">
        <v>60</v>
      </c>
      <c r="Z80" s="127">
        <v>2</v>
      </c>
      <c r="AF80" s="18"/>
    </row>
    <row r="81" spans="1:32" s="14" customFormat="1" ht="102" customHeight="1" x14ac:dyDescent="0.25">
      <c r="A81" s="12" t="s">
        <v>325</v>
      </c>
      <c r="B81" s="13"/>
      <c r="C81" s="31" t="s">
        <v>321</v>
      </c>
      <c r="D81" s="31" t="s">
        <v>322</v>
      </c>
      <c r="E81" s="33" t="s">
        <v>34</v>
      </c>
      <c r="F81" s="34" t="s">
        <v>34</v>
      </c>
      <c r="G81" s="35">
        <v>7450000</v>
      </c>
      <c r="H81" s="35">
        <f t="shared" si="0"/>
        <v>6208333.333333334</v>
      </c>
      <c r="I81" s="36">
        <f t="shared" ref="I81" si="93">H81</f>
        <v>6208333.333333334</v>
      </c>
      <c r="J81" s="34"/>
      <c r="K81" s="37"/>
      <c r="L81" s="38" t="s">
        <v>35</v>
      </c>
      <c r="M81" s="36">
        <v>0</v>
      </c>
      <c r="N81" s="39"/>
      <c r="O81" s="34"/>
      <c r="P81" s="37"/>
      <c r="Q81" s="40">
        <f t="shared" ref="Q81" si="94">I81</f>
        <v>6208333.333333334</v>
      </c>
      <c r="R81" s="41">
        <v>2024</v>
      </c>
      <c r="S81" s="41" t="s">
        <v>47</v>
      </c>
      <c r="T81" s="34" t="s">
        <v>326</v>
      </c>
      <c r="U81" s="34"/>
      <c r="V81" s="42" t="s">
        <v>217</v>
      </c>
      <c r="W81" s="42" t="s">
        <v>327</v>
      </c>
      <c r="X81" s="43"/>
      <c r="Y81" s="32" t="s">
        <v>153</v>
      </c>
      <c r="Z81" s="41">
        <v>2</v>
      </c>
      <c r="AF81" s="15"/>
    </row>
    <row r="82" spans="1:32" s="14" customFormat="1" ht="102" customHeight="1" thickBot="1" x14ac:dyDescent="0.3">
      <c r="A82" s="131" t="s">
        <v>328</v>
      </c>
      <c r="B82" s="132"/>
      <c r="C82" s="88" t="s">
        <v>321</v>
      </c>
      <c r="D82" s="88" t="s">
        <v>329</v>
      </c>
      <c r="E82" s="90" t="s">
        <v>34</v>
      </c>
      <c r="F82" s="91" t="s">
        <v>34</v>
      </c>
      <c r="G82" s="93">
        <v>7843000</v>
      </c>
      <c r="H82" s="93">
        <f t="shared" si="0"/>
        <v>6535833.333333334</v>
      </c>
      <c r="I82" s="92">
        <f t="shared" ref="I82:I83" si="95">H82</f>
        <v>6535833.333333334</v>
      </c>
      <c r="J82" s="91"/>
      <c r="K82" s="94"/>
      <c r="L82" s="95" t="s">
        <v>35</v>
      </c>
      <c r="M82" s="92">
        <v>0</v>
      </c>
      <c r="N82" s="96"/>
      <c r="O82" s="91"/>
      <c r="P82" s="94"/>
      <c r="Q82" s="97">
        <f t="shared" ref="Q82:Q83" si="96">I82</f>
        <v>6535833.333333334</v>
      </c>
      <c r="R82" s="98">
        <v>2024</v>
      </c>
      <c r="S82" s="98" t="s">
        <v>47</v>
      </c>
      <c r="T82" s="91" t="s">
        <v>276</v>
      </c>
      <c r="U82" s="91"/>
      <c r="V82" s="99" t="s">
        <v>277</v>
      </c>
      <c r="W82" s="99" t="s">
        <v>278</v>
      </c>
      <c r="X82" s="100"/>
      <c r="Y82" s="89" t="s">
        <v>279</v>
      </c>
      <c r="Z82" s="98">
        <v>2</v>
      </c>
      <c r="AF82" s="15"/>
    </row>
    <row r="83" spans="1:32" s="17" customFormat="1" ht="102" customHeight="1" x14ac:dyDescent="0.25">
      <c r="A83" s="115" t="s">
        <v>330</v>
      </c>
      <c r="B83" s="116"/>
      <c r="C83" s="117" t="s">
        <v>331</v>
      </c>
      <c r="D83" s="117" t="s">
        <v>332</v>
      </c>
      <c r="E83" s="119" t="s">
        <v>34</v>
      </c>
      <c r="F83" s="120" t="s">
        <v>34</v>
      </c>
      <c r="G83" s="121">
        <v>10800000</v>
      </c>
      <c r="H83" s="121">
        <f t="shared" si="0"/>
        <v>9000000</v>
      </c>
      <c r="I83" s="122">
        <f t="shared" si="95"/>
        <v>9000000</v>
      </c>
      <c r="J83" s="120"/>
      <c r="K83" s="123"/>
      <c r="L83" s="124" t="s">
        <v>35</v>
      </c>
      <c r="M83" s="122">
        <v>0</v>
      </c>
      <c r="N83" s="125"/>
      <c r="O83" s="120"/>
      <c r="P83" s="123"/>
      <c r="Q83" s="126">
        <f t="shared" si="96"/>
        <v>9000000</v>
      </c>
      <c r="R83" s="127">
        <v>2024</v>
      </c>
      <c r="S83" s="127" t="s">
        <v>47</v>
      </c>
      <c r="T83" s="120" t="s">
        <v>265</v>
      </c>
      <c r="U83" s="120"/>
      <c r="V83" s="128" t="s">
        <v>266</v>
      </c>
      <c r="W83" s="128" t="s">
        <v>267</v>
      </c>
      <c r="X83" s="129"/>
      <c r="Y83" s="118" t="s">
        <v>268</v>
      </c>
      <c r="Z83" s="127">
        <v>2</v>
      </c>
      <c r="AF83" s="18"/>
    </row>
    <row r="84" spans="1:32" s="14" customFormat="1" ht="102" customHeight="1" x14ac:dyDescent="0.25">
      <c r="A84" s="12" t="s">
        <v>333</v>
      </c>
      <c r="B84" s="13"/>
      <c r="C84" s="31" t="s">
        <v>331</v>
      </c>
      <c r="D84" s="31" t="s">
        <v>334</v>
      </c>
      <c r="E84" s="33" t="s">
        <v>34</v>
      </c>
      <c r="F84" s="34" t="s">
        <v>34</v>
      </c>
      <c r="G84" s="35">
        <v>11470000</v>
      </c>
      <c r="H84" s="35">
        <f t="shared" si="0"/>
        <v>9558333.333333334</v>
      </c>
      <c r="I84" s="36">
        <f t="shared" ref="I84" si="97">H84</f>
        <v>9558333.333333334</v>
      </c>
      <c r="J84" s="34"/>
      <c r="K84" s="37"/>
      <c r="L84" s="38" t="s">
        <v>35</v>
      </c>
      <c r="M84" s="36">
        <v>0</v>
      </c>
      <c r="N84" s="39"/>
      <c r="O84" s="34"/>
      <c r="P84" s="37"/>
      <c r="Q84" s="40">
        <f t="shared" ref="Q84" si="98">I84</f>
        <v>9558333.333333334</v>
      </c>
      <c r="R84" s="41">
        <v>2024</v>
      </c>
      <c r="S84" s="41" t="s">
        <v>47</v>
      </c>
      <c r="T84" s="34" t="s">
        <v>265</v>
      </c>
      <c r="U84" s="34"/>
      <c r="V84" s="42" t="s">
        <v>266</v>
      </c>
      <c r="W84" s="42" t="s">
        <v>267</v>
      </c>
      <c r="X84" s="43"/>
      <c r="Y84" s="32" t="s">
        <v>268</v>
      </c>
      <c r="Z84" s="41">
        <v>2</v>
      </c>
      <c r="AF84" s="15"/>
    </row>
    <row r="85" spans="1:32" s="14" customFormat="1" ht="102" customHeight="1" thickBot="1" x14ac:dyDescent="0.3">
      <c r="A85" s="131" t="s">
        <v>335</v>
      </c>
      <c r="B85" s="132"/>
      <c r="C85" s="88" t="s">
        <v>331</v>
      </c>
      <c r="D85" s="88" t="s">
        <v>336</v>
      </c>
      <c r="E85" s="90" t="s">
        <v>34</v>
      </c>
      <c r="F85" s="91" t="s">
        <v>34</v>
      </c>
      <c r="G85" s="93">
        <v>11112000</v>
      </c>
      <c r="H85" s="93">
        <f t="shared" si="0"/>
        <v>9260000</v>
      </c>
      <c r="I85" s="92">
        <f t="shared" ref="I85" si="99">H85</f>
        <v>9260000</v>
      </c>
      <c r="J85" s="91"/>
      <c r="K85" s="94"/>
      <c r="L85" s="95" t="s">
        <v>35</v>
      </c>
      <c r="M85" s="92">
        <v>0</v>
      </c>
      <c r="N85" s="96"/>
      <c r="O85" s="91"/>
      <c r="P85" s="94"/>
      <c r="Q85" s="97">
        <f t="shared" ref="Q85" si="100">I85</f>
        <v>9260000</v>
      </c>
      <c r="R85" s="98">
        <v>2024</v>
      </c>
      <c r="S85" s="98" t="s">
        <v>47</v>
      </c>
      <c r="T85" s="91" t="s">
        <v>276</v>
      </c>
      <c r="U85" s="91"/>
      <c r="V85" s="99" t="s">
        <v>277</v>
      </c>
      <c r="W85" s="99" t="s">
        <v>278</v>
      </c>
      <c r="X85" s="100"/>
      <c r="Y85" s="89" t="s">
        <v>279</v>
      </c>
      <c r="Z85" s="98">
        <v>2</v>
      </c>
      <c r="AF85" s="15"/>
    </row>
  </sheetData>
  <mergeCells count="27">
    <mergeCell ref="A4:Z4"/>
    <mergeCell ref="A6:Z6"/>
    <mergeCell ref="A7:Z7"/>
    <mergeCell ref="A8:Z8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K10"/>
    <mergeCell ref="L10:M10"/>
    <mergeCell ref="N10:P10"/>
    <mergeCell ref="A13:Z13"/>
    <mergeCell ref="V10:V11"/>
    <mergeCell ref="W10:W11"/>
    <mergeCell ref="X10:X11"/>
    <mergeCell ref="Y10:Y11"/>
    <mergeCell ref="Z10:Z11"/>
    <mergeCell ref="Q10:Q11"/>
    <mergeCell ref="R10:R11"/>
    <mergeCell ref="S10:S11"/>
    <mergeCell ref="T10:T11"/>
    <mergeCell ref="U10:U11"/>
  </mergeCells>
  <pageMargins left="0.31496062874794001" right="0.31496062874794001" top="0.78740155696868896" bottom="0.31496062874794001" header="0.19685038924217199" footer="0.19685038924217199"/>
  <pageSetup paperSize="9" scale="3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Конъюнктурный анализ</vt:lpstr>
      <vt:lpstr>' Конъюнктурный анализ'!Заголовки_для_печати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Лиморенко Анна Игоревна</cp:lastModifiedBy>
  <cp:lastPrinted>2025-10-25T08:41:10Z</cp:lastPrinted>
  <dcterms:created xsi:type="dcterms:W3CDTF">2015-06-05T18:19:34Z</dcterms:created>
  <dcterms:modified xsi:type="dcterms:W3CDTF">2025-11-03T03:11:42Z</dcterms:modified>
</cp:coreProperties>
</file>